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8_{71622FF2-6E28-453B-85B2-47054ECD513F}" xr6:coauthVersionLast="47" xr6:coauthVersionMax="47" xr10:uidLastSave="{00000000-0000-0000-0000-000000000000}"/>
  <bookViews>
    <workbookView xWindow="-120" yWindow="-120" windowWidth="29040" windowHeight="15840" firstSheet="1" activeTab="1" xr2:uid="{EB034260-4105-408C-8FAE-BD4E1189DE94}"/>
  </bookViews>
  <sheets>
    <sheet name="AJUSTES PLAN DE ACCION" sheetId="6" state="hidden" r:id="rId1"/>
    <sheet name="PLAN DE ACCION" sheetId="1" r:id="rId2"/>
    <sheet name="PLAN OPERATIVO " sheetId="5" r:id="rId3"/>
  </sheets>
  <definedNames>
    <definedName name="_xlnm._FilterDatabase" localSheetId="0" hidden="1">'AJUSTES PLAN DE ACCION'!$A$2:$BK$2</definedName>
    <definedName name="_xlnm._FilterDatabase" localSheetId="1" hidden="1">'PLAN DE ACCION'!$A$12:$EB$187</definedName>
    <definedName name="_xlnm._FilterDatabase" localSheetId="2" hidden="1">'PLAN OPERATIVO '!$A$14:$BD$141</definedName>
    <definedName name="_xlnm.Print_Area" localSheetId="1">'PLAN DE ACCION'!$A$1:$BE$188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8" i="1" l="1"/>
  <c r="BA154" i="1" l="1"/>
  <c r="AZ154" i="1"/>
  <c r="BA153" i="1"/>
  <c r="AZ153" i="1"/>
  <c r="BA152" i="1"/>
  <c r="AZ152" i="1"/>
  <c r="BA151" i="1"/>
  <c r="AZ151" i="1"/>
  <c r="BA150" i="1"/>
  <c r="AZ150" i="1"/>
  <c r="BA149" i="1"/>
  <c r="AZ149" i="1"/>
  <c r="BB151" i="1" l="1"/>
  <c r="BB153" i="1"/>
  <c r="BB149" i="1"/>
  <c r="BB150" i="1"/>
  <c r="BB152" i="1"/>
  <c r="BB154" i="1"/>
  <c r="BE149" i="1"/>
  <c r="AA160" i="1"/>
  <c r="Z18" i="5"/>
  <c r="Z19" i="5"/>
  <c r="Z20" i="5"/>
  <c r="Z21" i="5"/>
  <c r="Z22" i="5"/>
  <c r="Z23" i="5"/>
  <c r="Z24" i="5"/>
  <c r="Z25" i="5"/>
  <c r="Z26" i="5"/>
  <c r="Z27" i="5"/>
  <c r="Z28" i="5"/>
  <c r="Z29" i="5"/>
  <c r="Z30" i="5"/>
  <c r="Z31" i="5"/>
  <c r="Z32" i="5"/>
  <c r="Z33" i="5"/>
  <c r="Z34" i="5"/>
  <c r="Z35" i="5"/>
  <c r="Z36" i="5"/>
  <c r="Z37" i="5"/>
  <c r="Z38" i="5"/>
  <c r="Z39" i="5"/>
  <c r="Z40" i="5"/>
  <c r="Z41" i="5"/>
  <c r="Z42" i="5"/>
  <c r="Z43" i="5"/>
  <c r="Z44" i="5"/>
  <c r="Z45" i="5"/>
  <c r="Z46" i="5"/>
  <c r="Z47" i="5"/>
  <c r="Z48" i="5"/>
  <c r="Z49" i="5"/>
  <c r="Z50" i="5"/>
  <c r="Z51" i="5"/>
  <c r="Z52" i="5"/>
  <c r="Z53" i="5"/>
  <c r="Z54" i="5"/>
  <c r="Z55" i="5"/>
  <c r="Z56" i="5"/>
  <c r="Z57" i="5"/>
  <c r="Z58" i="5"/>
  <c r="Z59" i="5"/>
  <c r="Z60" i="5"/>
  <c r="Z61" i="5"/>
  <c r="Z62" i="5"/>
  <c r="Z63" i="5"/>
  <c r="Z64" i="5"/>
  <c r="Z65" i="5"/>
  <c r="Z66" i="5"/>
  <c r="Z67" i="5"/>
  <c r="Z68" i="5"/>
  <c r="Z69" i="5"/>
  <c r="Z70" i="5"/>
  <c r="Z71" i="5"/>
  <c r="Z72" i="5"/>
  <c r="Z73" i="5"/>
  <c r="Z74" i="5"/>
  <c r="Z75" i="5"/>
  <c r="Z76" i="5"/>
  <c r="Z77" i="5"/>
  <c r="Z78" i="5"/>
  <c r="Z79" i="5"/>
  <c r="Z80" i="5"/>
  <c r="Z81" i="5"/>
  <c r="Z82" i="5"/>
  <c r="Z83" i="5"/>
  <c r="Z84" i="5"/>
  <c r="Z85" i="5"/>
  <c r="Z86" i="5"/>
  <c r="Z87" i="5"/>
  <c r="Z88" i="5"/>
  <c r="Z89" i="5"/>
  <c r="Z90" i="5"/>
  <c r="Z91" i="5"/>
  <c r="Z92" i="5"/>
  <c r="Z93" i="5"/>
  <c r="Z94" i="5"/>
  <c r="Z95" i="5"/>
  <c r="Z96" i="5"/>
  <c r="Z97" i="5"/>
  <c r="Z98" i="5"/>
  <c r="Z99" i="5"/>
  <c r="Z100" i="5"/>
  <c r="Z101" i="5"/>
  <c r="Z102" i="5"/>
  <c r="Z103" i="5"/>
  <c r="Z104" i="5"/>
  <c r="Z105" i="5"/>
  <c r="Z106" i="5"/>
  <c r="Z107" i="5"/>
  <c r="Z108" i="5"/>
  <c r="Z109" i="5"/>
  <c r="Z110" i="5"/>
  <c r="Z111" i="5"/>
  <c r="Z112" i="5"/>
  <c r="Z113" i="5"/>
  <c r="Z114" i="5"/>
  <c r="Z115" i="5"/>
  <c r="Z116" i="5"/>
  <c r="Z117" i="5"/>
  <c r="Z118" i="5"/>
  <c r="Z119" i="5"/>
  <c r="Z120" i="5"/>
  <c r="Z121" i="5"/>
  <c r="Z122" i="5"/>
  <c r="Z123" i="5"/>
  <c r="Z124" i="5"/>
  <c r="Z125" i="5"/>
  <c r="Z126" i="5"/>
  <c r="Z127" i="5"/>
  <c r="Z128" i="5"/>
  <c r="Z129" i="5"/>
  <c r="Z130" i="5"/>
  <c r="Z131" i="5"/>
  <c r="Z132" i="5"/>
  <c r="Z133" i="5"/>
  <c r="Z134" i="5"/>
  <c r="Z135" i="5"/>
  <c r="Z136" i="5"/>
  <c r="Z137" i="5"/>
  <c r="Z138" i="5"/>
  <c r="Z139" i="5"/>
  <c r="Z140" i="5"/>
  <c r="Z141" i="5"/>
  <c r="Z16" i="5"/>
  <c r="Z17" i="5"/>
  <c r="AY23" i="5"/>
  <c r="AZ35" i="5"/>
  <c r="AZ47" i="5"/>
  <c r="AY70" i="5"/>
  <c r="AZ76" i="5"/>
  <c r="AZ82" i="5"/>
  <c r="AZ109" i="5"/>
  <c r="AZ115" i="5"/>
  <c r="AY76" i="5"/>
  <c r="Z15" i="5"/>
  <c r="BC151" i="1" l="1"/>
  <c r="BC152" i="1"/>
  <c r="BC154" i="1"/>
  <c r="BC153" i="1"/>
  <c r="BC150" i="1"/>
  <c r="BC149" i="1"/>
  <c r="AY109" i="5"/>
  <c r="BA109" i="5"/>
  <c r="BA82" i="5"/>
  <c r="BA115" i="5"/>
  <c r="BA47" i="5"/>
  <c r="BA76" i="5"/>
  <c r="BA35" i="5"/>
  <c r="AY98" i="5"/>
  <c r="AY88" i="5"/>
  <c r="AZ65" i="5"/>
  <c r="AY54" i="5"/>
  <c r="AY37" i="5"/>
  <c r="AY31" i="5"/>
  <c r="AY63" i="5"/>
  <c r="AY57" i="5"/>
  <c r="AY40" i="5"/>
  <c r="AZ34" i="5"/>
  <c r="AZ28" i="5"/>
  <c r="AY22" i="5"/>
  <c r="AZ95" i="5"/>
  <c r="AZ79" i="5"/>
  <c r="AY45" i="5"/>
  <c r="AZ17" i="5"/>
  <c r="AY65" i="5"/>
  <c r="AZ54" i="5"/>
  <c r="AZ31" i="5"/>
  <c r="AZ45" i="5"/>
  <c r="AZ48" i="5"/>
  <c r="AY42" i="5"/>
  <c r="AY24" i="5"/>
  <c r="AY18" i="5"/>
  <c r="AZ88" i="5"/>
  <c r="AY118" i="5"/>
  <c r="AY133" i="5"/>
  <c r="AY128" i="5"/>
  <c r="AZ121" i="5"/>
  <c r="AZ116" i="5"/>
  <c r="AY89" i="5"/>
  <c r="AY83" i="5"/>
  <c r="BD83" i="5" s="1"/>
  <c r="AY71" i="5"/>
  <c r="AY66" i="5"/>
  <c r="AY61" i="5"/>
  <c r="AZ55" i="5"/>
  <c r="AY44" i="5"/>
  <c r="AZ20" i="5"/>
  <c r="AZ98" i="5"/>
  <c r="AY34" i="5"/>
  <c r="AZ63" i="5"/>
  <c r="AZ24" i="5"/>
  <c r="AY48" i="5"/>
  <c r="AZ23" i="5"/>
  <c r="AZ18" i="5"/>
  <c r="AY55" i="5"/>
  <c r="AY95" i="5"/>
  <c r="AZ66" i="5"/>
  <c r="AZ124" i="5"/>
  <c r="AY47" i="5"/>
  <c r="AY116" i="5"/>
  <c r="AY110" i="5"/>
  <c r="AY105" i="5"/>
  <c r="BD105" i="5" s="1"/>
  <c r="AY99" i="5"/>
  <c r="AY93" i="5"/>
  <c r="AZ89" i="5"/>
  <c r="AZ83" i="5"/>
  <c r="AY77" i="5"/>
  <c r="AZ71" i="5"/>
  <c r="AZ61" i="5"/>
  <c r="AY50" i="5"/>
  <c r="AY32" i="5"/>
  <c r="AZ44" i="5"/>
  <c r="AZ131" i="5"/>
  <c r="AZ125" i="5"/>
  <c r="AZ119" i="5"/>
  <c r="AY113" i="5"/>
  <c r="AY107" i="5"/>
  <c r="AZ96" i="5"/>
  <c r="AZ86" i="5"/>
  <c r="AY80" i="5"/>
  <c r="BD80" i="5" s="1"/>
  <c r="AZ74" i="5"/>
  <c r="AY68" i="5"/>
  <c r="AY58" i="5"/>
  <c r="AY52" i="5"/>
  <c r="AY41" i="5"/>
  <c r="AZ137" i="5"/>
  <c r="AY138" i="5"/>
  <c r="AY132" i="5"/>
  <c r="AZ126" i="5"/>
  <c r="AY108" i="5"/>
  <c r="AZ103" i="5"/>
  <c r="AY97" i="5"/>
  <c r="AZ92" i="5"/>
  <c r="AZ87" i="5"/>
  <c r="AY81" i="5"/>
  <c r="AZ75" i="5"/>
  <c r="AY69" i="5"/>
  <c r="AZ64" i="5"/>
  <c r="AY53" i="5"/>
  <c r="AZ110" i="5"/>
  <c r="AZ139" i="5"/>
  <c r="AY121" i="5"/>
  <c r="AY122" i="5"/>
  <c r="AY26" i="5"/>
  <c r="AZ133" i="5"/>
  <c r="AZ99" i="5"/>
  <c r="AZ140" i="5"/>
  <c r="AZ128" i="5"/>
  <c r="AY39" i="5"/>
  <c r="AY27" i="5"/>
  <c r="AY139" i="5"/>
  <c r="AY127" i="5"/>
  <c r="AY115" i="5"/>
  <c r="AY104" i="5"/>
  <c r="AY82" i="5"/>
  <c r="AZ70" i="5"/>
  <c r="AY60" i="5"/>
  <c r="AY49" i="5"/>
  <c r="AZ40" i="5"/>
  <c r="AY28" i="5"/>
  <c r="AY17" i="5"/>
  <c r="AZ104" i="5"/>
  <c r="AZ60" i="5"/>
  <c r="AZ49" i="5"/>
  <c r="AY33" i="5"/>
  <c r="AY29" i="5"/>
  <c r="AZ127" i="5"/>
  <c r="AY102" i="5"/>
  <c r="AY38" i="5"/>
  <c r="AY141" i="5"/>
  <c r="AZ136" i="5"/>
  <c r="AY135" i="5"/>
  <c r="AY130" i="5"/>
  <c r="AY129" i="5"/>
  <c r="AY124" i="5"/>
  <c r="AY123" i="5"/>
  <c r="AZ118" i="5"/>
  <c r="AY117" i="5"/>
  <c r="AY112" i="5"/>
  <c r="AZ111" i="5"/>
  <c r="AY106" i="5"/>
  <c r="AY101" i="5"/>
  <c r="AY100" i="5"/>
  <c r="AY94" i="5"/>
  <c r="AY91" i="5"/>
  <c r="AZ90" i="5"/>
  <c r="AY85" i="5"/>
  <c r="AY84" i="5"/>
  <c r="BD84" i="5" s="1"/>
  <c r="AY79" i="5"/>
  <c r="AY78" i="5"/>
  <c r="AY73" i="5"/>
  <c r="AY72" i="5"/>
  <c r="AY67" i="5"/>
  <c r="AY62" i="5"/>
  <c r="AZ57" i="5"/>
  <c r="AY56" i="5"/>
  <c r="AY51" i="5"/>
  <c r="AY46" i="5"/>
  <c r="AZ37" i="5"/>
  <c r="AY36" i="5"/>
  <c r="AY30" i="5"/>
  <c r="AY25" i="5"/>
  <c r="AY20" i="5"/>
  <c r="AY35" i="5"/>
  <c r="AZ77" i="5"/>
  <c r="AZ93" i="5"/>
  <c r="AZ50" i="5"/>
  <c r="AZ29" i="5"/>
  <c r="AZ122" i="5"/>
  <c r="AZ105" i="5"/>
  <c r="AZ41" i="5"/>
  <c r="AY21" i="5"/>
  <c r="AY19" i="5"/>
  <c r="AY16" i="5"/>
  <c r="AZ81" i="5"/>
  <c r="AY103" i="5"/>
  <c r="AY64" i="5"/>
  <c r="AY126" i="5"/>
  <c r="BD126" i="5" s="1"/>
  <c r="AZ97" i="5"/>
  <c r="AY140" i="5"/>
  <c r="AY134" i="5"/>
  <c r="AZ15" i="5"/>
  <c r="AZ134" i="5"/>
  <c r="AY120" i="5"/>
  <c r="AY114" i="5"/>
  <c r="AZ108" i="5"/>
  <c r="AY92" i="5"/>
  <c r="AY87" i="5"/>
  <c r="AY75" i="5"/>
  <c r="AY59" i="5"/>
  <c r="AZ53" i="5"/>
  <c r="AY43" i="5"/>
  <c r="AZ68" i="5"/>
  <c r="AZ130" i="5"/>
  <c r="AZ101" i="5"/>
  <c r="AZ85" i="5"/>
  <c r="AY137" i="5"/>
  <c r="AY136" i="5"/>
  <c r="AZ114" i="5"/>
  <c r="AZ106" i="5"/>
  <c r="AZ43" i="5"/>
  <c r="AZ25" i="5"/>
  <c r="AZ120" i="5"/>
  <c r="AZ59" i="5"/>
  <c r="AY131" i="5"/>
  <c r="AZ112" i="5"/>
  <c r="AZ91" i="5"/>
  <c r="AZ73" i="5"/>
  <c r="AY74" i="5"/>
  <c r="AZ42" i="5"/>
  <c r="AZ113" i="5"/>
  <c r="AZ107" i="5"/>
  <c r="AY96" i="5"/>
  <c r="AY86" i="5"/>
  <c r="AZ80" i="5"/>
  <c r="AZ58" i="5"/>
  <c r="AZ39" i="5"/>
  <c r="AZ102" i="5"/>
  <c r="AZ52" i="5"/>
  <c r="AZ33" i="5"/>
  <c r="AZ38" i="5"/>
  <c r="AZ22" i="5"/>
  <c r="AY119" i="5"/>
  <c r="AZ84" i="5"/>
  <c r="AZ27" i="5"/>
  <c r="AZ32" i="5"/>
  <c r="AZ16" i="5"/>
  <c r="AZ138" i="5"/>
  <c r="AZ26" i="5"/>
  <c r="AZ21" i="5"/>
  <c r="AY125" i="5"/>
  <c r="AZ132" i="5"/>
  <c r="AZ69" i="5"/>
  <c r="AY15" i="5"/>
  <c r="AY111" i="5"/>
  <c r="AY90" i="5"/>
  <c r="AZ67" i="5"/>
  <c r="AZ135" i="5"/>
  <c r="AZ141" i="5"/>
  <c r="AZ117" i="5"/>
  <c r="AZ51" i="5"/>
  <c r="AZ94" i="5"/>
  <c r="AZ72" i="5"/>
  <c r="AZ56" i="5"/>
  <c r="AZ30" i="5"/>
  <c r="AZ19" i="5"/>
  <c r="AZ100" i="5"/>
  <c r="AZ123" i="5"/>
  <c r="AZ46" i="5"/>
  <c r="AZ129" i="5"/>
  <c r="AZ78" i="5"/>
  <c r="AZ62" i="5"/>
  <c r="AZ36" i="5"/>
  <c r="BA13" i="1"/>
  <c r="AA157" i="1"/>
  <c r="AA158" i="1"/>
  <c r="AA159" i="1"/>
  <c r="AA161" i="1"/>
  <c r="AA162" i="1"/>
  <c r="AA163" i="1"/>
  <c r="AA164" i="1"/>
  <c r="AA165" i="1"/>
  <c r="AA166" i="1"/>
  <c r="AA167" i="1"/>
  <c r="AA168" i="1"/>
  <c r="AA169" i="1"/>
  <c r="AA170" i="1"/>
  <c r="AA171" i="1"/>
  <c r="AA172" i="1"/>
  <c r="AA173" i="1"/>
  <c r="AA174" i="1"/>
  <c r="BD21" i="5" l="1"/>
  <c r="BD151" i="1"/>
  <c r="BB82" i="5"/>
  <c r="BB76" i="5"/>
  <c r="BB109" i="5"/>
  <c r="BB35" i="5"/>
  <c r="BB47" i="5"/>
  <c r="BB115" i="5"/>
  <c r="BD149" i="1"/>
  <c r="BD152" i="1"/>
  <c r="BD153" i="1"/>
  <c r="BD150" i="1"/>
  <c r="BD154" i="1"/>
  <c r="BC47" i="5"/>
  <c r="BC109" i="5"/>
  <c r="BA62" i="5"/>
  <c r="BA138" i="5"/>
  <c r="BA58" i="5"/>
  <c r="BA112" i="5"/>
  <c r="BA105" i="5"/>
  <c r="BA60" i="5"/>
  <c r="BA139" i="5"/>
  <c r="BA126" i="5"/>
  <c r="BA73" i="5"/>
  <c r="BA71" i="5"/>
  <c r="BA129" i="5"/>
  <c r="BA80" i="5"/>
  <c r="BA59" i="5"/>
  <c r="BA104" i="5"/>
  <c r="BA89" i="5"/>
  <c r="BA45" i="5"/>
  <c r="BA66" i="5"/>
  <c r="BA110" i="5"/>
  <c r="BA96" i="5"/>
  <c r="BA48" i="5"/>
  <c r="BA120" i="5"/>
  <c r="BA53" i="5"/>
  <c r="BA97" i="5"/>
  <c r="BA50" i="5"/>
  <c r="BA137" i="5"/>
  <c r="BA134" i="5"/>
  <c r="BA84" i="5"/>
  <c r="BA93" i="5"/>
  <c r="BA57" i="5"/>
  <c r="BA136" i="5"/>
  <c r="BA119" i="5"/>
  <c r="BA116" i="5"/>
  <c r="BA54" i="5"/>
  <c r="BA61" i="5"/>
  <c r="BA141" i="5"/>
  <c r="BA43" i="5"/>
  <c r="BA77" i="5"/>
  <c r="BA128" i="5"/>
  <c r="BA75" i="5"/>
  <c r="BA125" i="5"/>
  <c r="BA63" i="5"/>
  <c r="BA121" i="5"/>
  <c r="BA107" i="5"/>
  <c r="BA106" i="5"/>
  <c r="BA140" i="5"/>
  <c r="BA131" i="5"/>
  <c r="BA113" i="5"/>
  <c r="BA81" i="5"/>
  <c r="BA111" i="5"/>
  <c r="BA99" i="5"/>
  <c r="BA44" i="5"/>
  <c r="BA55" i="5"/>
  <c r="BA91" i="5"/>
  <c r="BA49" i="5"/>
  <c r="BA68" i="5"/>
  <c r="BA42" i="5"/>
  <c r="BA108" i="5"/>
  <c r="BA127" i="5"/>
  <c r="BA133" i="5"/>
  <c r="BA92" i="5"/>
  <c r="BA79" i="5"/>
  <c r="BA65" i="5"/>
  <c r="BA85" i="5"/>
  <c r="BA118" i="5"/>
  <c r="BA103" i="5"/>
  <c r="BA122" i="5"/>
  <c r="BA83" i="5"/>
  <c r="BA52" i="5"/>
  <c r="BA74" i="5"/>
  <c r="BA124" i="5"/>
  <c r="BA88" i="5"/>
  <c r="BA95" i="5"/>
  <c r="BA69" i="5"/>
  <c r="BA56" i="5"/>
  <c r="BA132" i="5"/>
  <c r="BA33" i="5"/>
  <c r="BA70" i="5"/>
  <c r="BA20" i="5"/>
  <c r="BA19" i="5"/>
  <c r="BA17" i="5"/>
  <c r="BA72" i="5"/>
  <c r="BA98" i="5"/>
  <c r="BA94" i="5"/>
  <c r="BA102" i="5"/>
  <c r="BA21" i="5"/>
  <c r="BA36" i="5"/>
  <c r="BA51" i="5"/>
  <c r="BA26" i="5"/>
  <c r="BA39" i="5"/>
  <c r="BA101" i="5"/>
  <c r="BA41" i="5"/>
  <c r="BA37" i="5"/>
  <c r="BA86" i="5"/>
  <c r="BA28" i="5"/>
  <c r="BA38" i="5"/>
  <c r="BA117" i="5"/>
  <c r="BA130" i="5"/>
  <c r="BA34" i="5"/>
  <c r="BA22" i="5"/>
  <c r="BA78" i="5"/>
  <c r="BA16" i="5"/>
  <c r="BA90" i="5"/>
  <c r="BA18" i="5"/>
  <c r="BA135" i="5"/>
  <c r="BA32" i="5"/>
  <c r="BA29" i="5"/>
  <c r="BA23" i="5"/>
  <c r="BA46" i="5"/>
  <c r="BA67" i="5"/>
  <c r="BA27" i="5"/>
  <c r="BA64" i="5"/>
  <c r="BA31" i="5"/>
  <c r="BA30" i="5"/>
  <c r="BA114" i="5"/>
  <c r="BA87" i="5"/>
  <c r="BA123" i="5"/>
  <c r="BA25" i="5"/>
  <c r="BA24" i="5"/>
  <c r="BA100" i="5"/>
  <c r="BA40" i="5"/>
  <c r="BA15" i="5"/>
  <c r="BD64" i="5"/>
  <c r="BD38" i="5"/>
  <c r="BD81" i="5"/>
  <c r="BD40" i="5"/>
  <c r="BD78" i="5"/>
  <c r="BD45" i="5"/>
  <c r="BD139" i="5"/>
  <c r="BD93" i="5"/>
  <c r="BD35" i="5"/>
  <c r="BD66" i="5"/>
  <c r="BD23" i="5"/>
  <c r="BD15" i="5"/>
  <c r="BD51" i="5"/>
  <c r="BD71" i="5"/>
  <c r="BD53" i="5"/>
  <c r="BD123" i="5"/>
  <c r="BD96" i="5"/>
  <c r="BD118" i="5"/>
  <c r="BD127" i="5"/>
  <c r="BD74" i="5"/>
  <c r="BD109" i="5"/>
  <c r="BD136" i="5"/>
  <c r="BD85" i="5"/>
  <c r="AZ13" i="1"/>
  <c r="BB40" i="5" l="1"/>
  <c r="BB32" i="5"/>
  <c r="BB86" i="5"/>
  <c r="BB21" i="5"/>
  <c r="BB69" i="5"/>
  <c r="BB79" i="5"/>
  <c r="BB91" i="5"/>
  <c r="BB121" i="5"/>
  <c r="BB61" i="5"/>
  <c r="BB136" i="5"/>
  <c r="BB97" i="5"/>
  <c r="BB96" i="5"/>
  <c r="BB89" i="5"/>
  <c r="BB126" i="5"/>
  <c r="BB112" i="5"/>
  <c r="BB100" i="5"/>
  <c r="BB64" i="5"/>
  <c r="BB23" i="5"/>
  <c r="BB78" i="5"/>
  <c r="BB37" i="5"/>
  <c r="BB102" i="5"/>
  <c r="BB17" i="5"/>
  <c r="BB95" i="5"/>
  <c r="BB52" i="5"/>
  <c r="BB118" i="5"/>
  <c r="BB92" i="5"/>
  <c r="BB42" i="5"/>
  <c r="BB55" i="5"/>
  <c r="BB111" i="5"/>
  <c r="BB140" i="5"/>
  <c r="BB63" i="5"/>
  <c r="BB77" i="5"/>
  <c r="BB54" i="5"/>
  <c r="BB57" i="5"/>
  <c r="BB134" i="5"/>
  <c r="BB53" i="5"/>
  <c r="BB110" i="5"/>
  <c r="BB104" i="5"/>
  <c r="BB71" i="5"/>
  <c r="BB139" i="5"/>
  <c r="BB58" i="5"/>
  <c r="BB123" i="5"/>
  <c r="BB46" i="5"/>
  <c r="BB130" i="5"/>
  <c r="BB72" i="5"/>
  <c r="BB103" i="5"/>
  <c r="BB108" i="5"/>
  <c r="BB128" i="5"/>
  <c r="BB87" i="5"/>
  <c r="BB135" i="5"/>
  <c r="BB117" i="5"/>
  <c r="BB26" i="5"/>
  <c r="BB33" i="5"/>
  <c r="BB24" i="5"/>
  <c r="BB114" i="5"/>
  <c r="BB27" i="5"/>
  <c r="BB18" i="5"/>
  <c r="BB22" i="5"/>
  <c r="BB38" i="5"/>
  <c r="BB41" i="5"/>
  <c r="BB51" i="5"/>
  <c r="BB94" i="5"/>
  <c r="BB19" i="5"/>
  <c r="BB132" i="5"/>
  <c r="BB88" i="5"/>
  <c r="BB83" i="5"/>
  <c r="BB85" i="5"/>
  <c r="BB133" i="5"/>
  <c r="BB68" i="5"/>
  <c r="BB44" i="5"/>
  <c r="BB81" i="5"/>
  <c r="BB106" i="5"/>
  <c r="BB125" i="5"/>
  <c r="BB43" i="5"/>
  <c r="BB116" i="5"/>
  <c r="BB93" i="5"/>
  <c r="BB137" i="5"/>
  <c r="BB120" i="5"/>
  <c r="BB66" i="5"/>
  <c r="BB59" i="5"/>
  <c r="BB73" i="5"/>
  <c r="BB60" i="5"/>
  <c r="BB138" i="5"/>
  <c r="BB31" i="5"/>
  <c r="BB16" i="5"/>
  <c r="BB39" i="5"/>
  <c r="BB70" i="5"/>
  <c r="BB74" i="5"/>
  <c r="BB99" i="5"/>
  <c r="BB131" i="5"/>
  <c r="BB129" i="5"/>
  <c r="BB25" i="5"/>
  <c r="BB30" i="5"/>
  <c r="BB67" i="5"/>
  <c r="BB29" i="5"/>
  <c r="BB90" i="5"/>
  <c r="BB34" i="5"/>
  <c r="BB28" i="5"/>
  <c r="BB101" i="5"/>
  <c r="BB36" i="5"/>
  <c r="BB98" i="5"/>
  <c r="BB20" i="5"/>
  <c r="BB56" i="5"/>
  <c r="BB124" i="5"/>
  <c r="BB122" i="5"/>
  <c r="BB65" i="5"/>
  <c r="BB127" i="5"/>
  <c r="BB49" i="5"/>
  <c r="BB113" i="5"/>
  <c r="BB107" i="5"/>
  <c r="BB75" i="5"/>
  <c r="BB141" i="5"/>
  <c r="BB119" i="5"/>
  <c r="BB84" i="5"/>
  <c r="BB50" i="5"/>
  <c r="BB48" i="5"/>
  <c r="BB45" i="5"/>
  <c r="BB80" i="5"/>
  <c r="BB105" i="5"/>
  <c r="BB62" i="5"/>
  <c r="BB15" i="5"/>
  <c r="BC35" i="5"/>
  <c r="BC103" i="5"/>
  <c r="BC112" i="5"/>
  <c r="BC32" i="5"/>
  <c r="BC41" i="5"/>
  <c r="BC42" i="5"/>
  <c r="BC110" i="5"/>
  <c r="BC58" i="5"/>
  <c r="BC121" i="5"/>
  <c r="BC40" i="5"/>
  <c r="BC43" i="5"/>
  <c r="BC82" i="5"/>
  <c r="BC76" i="5"/>
  <c r="BC90" i="5"/>
  <c r="BC33" i="5"/>
  <c r="BC127" i="5"/>
  <c r="BC48" i="5"/>
  <c r="BC80" i="5"/>
  <c r="BC115" i="5"/>
  <c r="BC45" i="5"/>
  <c r="BC54" i="5"/>
  <c r="BC68" i="5"/>
  <c r="BC111" i="5"/>
  <c r="BC59" i="5"/>
  <c r="BB13" i="1"/>
  <c r="BC93" i="5" l="1"/>
  <c r="BC137" i="5"/>
  <c r="BC104" i="5"/>
  <c r="BC138" i="5"/>
  <c r="BC44" i="5"/>
  <c r="BC122" i="5"/>
  <c r="BC15" i="5"/>
  <c r="BC84" i="5"/>
  <c r="BC60" i="5"/>
  <c r="BC139" i="5"/>
  <c r="BC125" i="5"/>
  <c r="BC73" i="5"/>
  <c r="BC131" i="5"/>
  <c r="BC85" i="5"/>
  <c r="BC89" i="5"/>
  <c r="BC99" i="5"/>
  <c r="BC65" i="5"/>
  <c r="BC57" i="5"/>
  <c r="BC95" i="5"/>
  <c r="BC63" i="5"/>
  <c r="BC108" i="5"/>
  <c r="BC86" i="5"/>
  <c r="BC28" i="5"/>
  <c r="BC31" i="5"/>
  <c r="BC102" i="5"/>
  <c r="BC37" i="5"/>
  <c r="BC133" i="5"/>
  <c r="BC49" i="5"/>
  <c r="BC66" i="5"/>
  <c r="BC62" i="5"/>
  <c r="BC136" i="5"/>
  <c r="BC52" i="5"/>
  <c r="BC22" i="5"/>
  <c r="BC24" i="5"/>
  <c r="BC100" i="5"/>
  <c r="BC69" i="5"/>
  <c r="BC130" i="5"/>
  <c r="BC88" i="5"/>
  <c r="BC119" i="5"/>
  <c r="BC79" i="5"/>
  <c r="BC96" i="5"/>
  <c r="BC83" i="5"/>
  <c r="BC113" i="5"/>
  <c r="BC129" i="5"/>
  <c r="BC51" i="5"/>
  <c r="BC132" i="5"/>
  <c r="BC27" i="5"/>
  <c r="BC70" i="5"/>
  <c r="BC16" i="5"/>
  <c r="BC87" i="5"/>
  <c r="BC17" i="5"/>
  <c r="BC19" i="5"/>
  <c r="BC18" i="5"/>
  <c r="BC36" i="5"/>
  <c r="BC77" i="5"/>
  <c r="BC92" i="5"/>
  <c r="BC34" i="5"/>
  <c r="BC134" i="5"/>
  <c r="BC128" i="5"/>
  <c r="BC116" i="5"/>
  <c r="BC105" i="5"/>
  <c r="BC55" i="5"/>
  <c r="BC50" i="5"/>
  <c r="BC140" i="5"/>
  <c r="BC107" i="5"/>
  <c r="BC124" i="5"/>
  <c r="BC120" i="5"/>
  <c r="BC123" i="5"/>
  <c r="BC26" i="5"/>
  <c r="BC67" i="5"/>
  <c r="BC114" i="5"/>
  <c r="BC141" i="5"/>
  <c r="BC56" i="5"/>
  <c r="BC64" i="5"/>
  <c r="BC78" i="5"/>
  <c r="BC38" i="5"/>
  <c r="BC101" i="5"/>
  <c r="BC53" i="5"/>
  <c r="BC97" i="5"/>
  <c r="BC91" i="5"/>
  <c r="BD13" i="1"/>
  <c r="BC13" i="1"/>
  <c r="BC72" i="5"/>
  <c r="BC135" i="5"/>
  <c r="BC98" i="5"/>
  <c r="BC25" i="5"/>
  <c r="BC117" i="5"/>
  <c r="BC20" i="5"/>
  <c r="BC30" i="5"/>
  <c r="BC21" i="5"/>
  <c r="BC46" i="5"/>
  <c r="BC81" i="5"/>
  <c r="BC71" i="5"/>
  <c r="BC75" i="5"/>
  <c r="BC106" i="5"/>
  <c r="BC61" i="5"/>
  <c r="BC74" i="5"/>
  <c r="BC126" i="5"/>
  <c r="BC118" i="5"/>
  <c r="BC29" i="5"/>
  <c r="BC94" i="5"/>
  <c r="BC23" i="5"/>
  <c r="BC39" i="5"/>
  <c r="AZ14" i="1"/>
  <c r="BE13" i="1" s="1"/>
  <c r="BA14" i="1"/>
  <c r="AZ15" i="1"/>
  <c r="BA15" i="1"/>
  <c r="AZ16" i="1"/>
  <c r="BA16" i="1"/>
  <c r="AZ17" i="1"/>
  <c r="BA17" i="1"/>
  <c r="BA18" i="1"/>
  <c r="AZ19" i="1"/>
  <c r="BA19" i="1"/>
  <c r="AZ20" i="1"/>
  <c r="BE20" i="1" s="1"/>
  <c r="BA20" i="1"/>
  <c r="AZ21" i="1"/>
  <c r="BE21" i="1" s="1"/>
  <c r="BA21" i="1"/>
  <c r="AZ22" i="1"/>
  <c r="BE22" i="1" s="1"/>
  <c r="BA22" i="1"/>
  <c r="AZ23" i="1"/>
  <c r="BE23" i="1" s="1"/>
  <c r="BA23" i="1"/>
  <c r="AZ24" i="1"/>
  <c r="BE24" i="1" s="1"/>
  <c r="BA24" i="1"/>
  <c r="AZ25" i="1"/>
  <c r="BE25" i="1" s="1"/>
  <c r="BA25" i="1"/>
  <c r="AZ26" i="1"/>
  <c r="BE26" i="1" s="1"/>
  <c r="BA26" i="1"/>
  <c r="AZ27" i="1"/>
  <c r="BE27" i="1" s="1"/>
  <c r="BA27" i="1"/>
  <c r="AZ28" i="1"/>
  <c r="BE28" i="1" s="1"/>
  <c r="BA28" i="1"/>
  <c r="AZ29" i="1"/>
  <c r="BA29" i="1"/>
  <c r="AZ30" i="1"/>
  <c r="BA30" i="1"/>
  <c r="AZ31" i="1"/>
  <c r="BE31" i="1" s="1"/>
  <c r="BA31" i="1"/>
  <c r="BA32" i="1"/>
  <c r="BA33" i="1"/>
  <c r="BA34" i="1"/>
  <c r="BA35" i="1"/>
  <c r="BA36" i="1"/>
  <c r="BA37" i="1"/>
  <c r="BA38" i="1"/>
  <c r="BA39" i="1"/>
  <c r="BA40" i="1"/>
  <c r="BA41" i="1"/>
  <c r="BA42" i="1"/>
  <c r="BA43" i="1"/>
  <c r="BA44" i="1"/>
  <c r="BA45" i="1"/>
  <c r="BA46" i="1"/>
  <c r="BA47" i="1"/>
  <c r="BA48" i="1"/>
  <c r="BA49" i="1"/>
  <c r="BA50" i="1"/>
  <c r="BA51" i="1"/>
  <c r="BA52" i="1"/>
  <c r="AZ53" i="1"/>
  <c r="BE53" i="1" s="1"/>
  <c r="BA53" i="1"/>
  <c r="AZ54" i="1"/>
  <c r="BA54" i="1"/>
  <c r="AZ55" i="1"/>
  <c r="BA55" i="1"/>
  <c r="AZ56" i="1"/>
  <c r="BA56" i="1"/>
  <c r="AZ57" i="1"/>
  <c r="BA57" i="1"/>
  <c r="AZ58" i="1"/>
  <c r="BA58" i="1"/>
  <c r="AZ59" i="1"/>
  <c r="BA59" i="1"/>
  <c r="AZ60" i="1"/>
  <c r="BE60" i="1" s="1"/>
  <c r="BA60" i="1"/>
  <c r="AZ61" i="1"/>
  <c r="BE61" i="1" s="1"/>
  <c r="BA61" i="1"/>
  <c r="AZ62" i="1"/>
  <c r="BA62" i="1"/>
  <c r="AZ63" i="1"/>
  <c r="BA63" i="1"/>
  <c r="AZ64" i="1"/>
  <c r="BA64" i="1"/>
  <c r="AZ65" i="1"/>
  <c r="BA65" i="1"/>
  <c r="AZ66" i="1"/>
  <c r="BE66" i="1" s="1"/>
  <c r="BA66" i="1"/>
  <c r="AZ67" i="1"/>
  <c r="BA67" i="1"/>
  <c r="AZ68" i="1"/>
  <c r="BA68" i="1"/>
  <c r="AZ69" i="1"/>
  <c r="BA69" i="1"/>
  <c r="AZ70" i="1"/>
  <c r="BA70" i="1"/>
  <c r="AZ71" i="1"/>
  <c r="BA71" i="1"/>
  <c r="AZ72" i="1"/>
  <c r="BA72" i="1"/>
  <c r="AZ73" i="1"/>
  <c r="BA73" i="1"/>
  <c r="AZ74" i="1"/>
  <c r="BA74" i="1"/>
  <c r="AZ75" i="1"/>
  <c r="BA75" i="1"/>
  <c r="AZ76" i="1"/>
  <c r="BA76" i="1"/>
  <c r="AZ77" i="1"/>
  <c r="BE77" i="1" s="1"/>
  <c r="BA77" i="1"/>
  <c r="AZ78" i="1"/>
  <c r="BA78" i="1"/>
  <c r="AZ79" i="1"/>
  <c r="BA79" i="1"/>
  <c r="AZ80" i="1"/>
  <c r="BA80" i="1"/>
  <c r="AZ81" i="1"/>
  <c r="BA81" i="1"/>
  <c r="AZ82" i="1"/>
  <c r="BE82" i="1" s="1"/>
  <c r="BA82" i="1"/>
  <c r="AZ83" i="1"/>
  <c r="BA83" i="1"/>
  <c r="AZ84" i="1"/>
  <c r="BA84" i="1"/>
  <c r="AZ85" i="1"/>
  <c r="BA85" i="1"/>
  <c r="AZ86" i="1"/>
  <c r="BA86" i="1"/>
  <c r="AZ87" i="1"/>
  <c r="BA87" i="1"/>
  <c r="AZ88" i="1"/>
  <c r="BA88" i="1"/>
  <c r="AZ89" i="1"/>
  <c r="BA89" i="1"/>
  <c r="AZ90" i="1"/>
  <c r="BA90" i="1"/>
  <c r="AZ91" i="1"/>
  <c r="BA91" i="1"/>
  <c r="AZ92" i="1"/>
  <c r="BE92" i="1" s="1"/>
  <c r="BA92" i="1"/>
  <c r="AZ93" i="1"/>
  <c r="BE93" i="1" s="1"/>
  <c r="BA93" i="1"/>
  <c r="AZ94" i="1"/>
  <c r="BA94" i="1"/>
  <c r="AZ95" i="1"/>
  <c r="BA95" i="1"/>
  <c r="AZ96" i="1"/>
  <c r="BA96" i="1"/>
  <c r="AZ97" i="1"/>
  <c r="BA97" i="1"/>
  <c r="AZ98" i="1"/>
  <c r="BA98" i="1"/>
  <c r="AZ99" i="1"/>
  <c r="BA99" i="1"/>
  <c r="AZ100" i="1"/>
  <c r="BA100" i="1"/>
  <c r="AZ101" i="1"/>
  <c r="BE101" i="1" s="1"/>
  <c r="BA101" i="1"/>
  <c r="AZ102" i="1"/>
  <c r="BE102" i="1" s="1"/>
  <c r="BA102" i="1"/>
  <c r="AZ103" i="1"/>
  <c r="BA103" i="1"/>
  <c r="AZ104" i="1"/>
  <c r="BA104" i="1"/>
  <c r="AZ105" i="1"/>
  <c r="BA105" i="1"/>
  <c r="AZ106" i="1"/>
  <c r="BA106" i="1"/>
  <c r="AZ107" i="1"/>
  <c r="BA107" i="1"/>
  <c r="AZ108" i="1"/>
  <c r="BE108" i="1" s="1"/>
  <c r="BA108" i="1"/>
  <c r="AZ109" i="1"/>
  <c r="BE109" i="1" s="1"/>
  <c r="BA109" i="1"/>
  <c r="AZ110" i="1"/>
  <c r="BA110" i="1"/>
  <c r="AZ111" i="1"/>
  <c r="BA111" i="1"/>
  <c r="AZ112" i="1"/>
  <c r="BA112" i="1"/>
  <c r="AZ113" i="1"/>
  <c r="BA113" i="1"/>
  <c r="AZ114" i="1"/>
  <c r="BA114" i="1"/>
  <c r="AZ115" i="1"/>
  <c r="BA115" i="1"/>
  <c r="AZ116" i="1"/>
  <c r="BE116" i="1" s="1"/>
  <c r="BA116" i="1"/>
  <c r="AZ117" i="1"/>
  <c r="BA117" i="1"/>
  <c r="AZ118" i="1"/>
  <c r="BA118" i="1"/>
  <c r="AZ119" i="1"/>
  <c r="BA119" i="1"/>
  <c r="AZ120" i="1"/>
  <c r="BA120" i="1"/>
  <c r="AZ121" i="1"/>
  <c r="BA121" i="1"/>
  <c r="AZ122" i="1"/>
  <c r="BA122" i="1"/>
  <c r="AZ123" i="1"/>
  <c r="BA123" i="1"/>
  <c r="AZ124" i="1"/>
  <c r="BA124" i="1"/>
  <c r="AZ125" i="1"/>
  <c r="BE125" i="1" s="1"/>
  <c r="BA125" i="1"/>
  <c r="AZ126" i="1"/>
  <c r="BA126" i="1"/>
  <c r="AZ127" i="1"/>
  <c r="BA127" i="1"/>
  <c r="AZ128" i="1"/>
  <c r="BA128" i="1"/>
  <c r="AZ129" i="1"/>
  <c r="BA129" i="1"/>
  <c r="AZ130" i="1"/>
  <c r="BA130" i="1"/>
  <c r="AZ131" i="1"/>
  <c r="BA131" i="1"/>
  <c r="AZ132" i="1"/>
  <c r="BA132" i="1"/>
  <c r="AZ133" i="1"/>
  <c r="BE133" i="1" s="1"/>
  <c r="BA133" i="1"/>
  <c r="AZ134" i="1"/>
  <c r="BE134" i="1" s="1"/>
  <c r="BA134" i="1"/>
  <c r="AZ135" i="1"/>
  <c r="BE135" i="1" s="1"/>
  <c r="BA135" i="1"/>
  <c r="AZ136" i="1"/>
  <c r="BA136" i="1"/>
  <c r="AZ137" i="1"/>
  <c r="BA137" i="1"/>
  <c r="AZ138" i="1"/>
  <c r="BA138" i="1"/>
  <c r="AZ139" i="1"/>
  <c r="BA139" i="1"/>
  <c r="AZ140" i="1"/>
  <c r="BA140" i="1"/>
  <c r="AZ141" i="1"/>
  <c r="BE141" i="1" s="1"/>
  <c r="BA141" i="1"/>
  <c r="AZ142" i="1"/>
  <c r="BA142" i="1"/>
  <c r="AZ143" i="1"/>
  <c r="BA143" i="1"/>
  <c r="AZ144" i="1"/>
  <c r="BA144" i="1"/>
  <c r="AZ145" i="1"/>
  <c r="BA145" i="1"/>
  <c r="AZ146" i="1"/>
  <c r="BE146" i="1" s="1"/>
  <c r="BA146" i="1"/>
  <c r="AZ147" i="1"/>
  <c r="BA147" i="1"/>
  <c r="AZ148" i="1"/>
  <c r="BA148" i="1"/>
  <c r="AZ155" i="1"/>
  <c r="BA155" i="1"/>
  <c r="AZ156" i="1"/>
  <c r="BE156" i="1" s="1"/>
  <c r="BA156" i="1"/>
  <c r="AZ157" i="1"/>
  <c r="BA157" i="1"/>
  <c r="AZ158" i="1"/>
  <c r="BA158" i="1"/>
  <c r="AZ159" i="1"/>
  <c r="BE159" i="1" s="1"/>
  <c r="BA159" i="1"/>
  <c r="AZ160" i="1"/>
  <c r="BA160" i="1"/>
  <c r="AZ161" i="1"/>
  <c r="BA161" i="1"/>
  <c r="AZ162" i="1"/>
  <c r="BA162" i="1"/>
  <c r="AZ163" i="1"/>
  <c r="BA163" i="1"/>
  <c r="AZ164" i="1"/>
  <c r="BA164" i="1"/>
  <c r="AZ165" i="1"/>
  <c r="BA165" i="1"/>
  <c r="AZ166" i="1"/>
  <c r="BA166" i="1"/>
  <c r="AZ168" i="1"/>
  <c r="BA168" i="1"/>
  <c r="AZ169" i="1"/>
  <c r="BA169" i="1"/>
  <c r="AZ170" i="1"/>
  <c r="BA170" i="1"/>
  <c r="AZ171" i="1"/>
  <c r="BA171" i="1"/>
  <c r="AZ172" i="1"/>
  <c r="BA172" i="1"/>
  <c r="AZ173" i="1"/>
  <c r="BA173" i="1"/>
  <c r="AZ174" i="1"/>
  <c r="BE174" i="1" s="1"/>
  <c r="BA174" i="1"/>
  <c r="AZ167" i="1"/>
  <c r="BA167" i="1"/>
  <c r="AZ175" i="1"/>
  <c r="BA175" i="1"/>
  <c r="AZ176" i="1"/>
  <c r="BA176" i="1"/>
  <c r="AZ177" i="1"/>
  <c r="BA177" i="1"/>
  <c r="AZ178" i="1"/>
  <c r="BA178" i="1"/>
  <c r="AZ179" i="1"/>
  <c r="BA179" i="1"/>
  <c r="AZ180" i="1"/>
  <c r="BA180" i="1"/>
  <c r="AZ181" i="1"/>
  <c r="BA181" i="1"/>
  <c r="AZ182" i="1"/>
  <c r="BA182" i="1"/>
  <c r="AZ184" i="1"/>
  <c r="BA184" i="1"/>
  <c r="AZ185" i="1"/>
  <c r="BA185" i="1"/>
  <c r="AZ186" i="1"/>
  <c r="BA186" i="1"/>
  <c r="AZ183" i="1"/>
  <c r="BA183" i="1"/>
  <c r="AZ187" i="1"/>
  <c r="BA187" i="1"/>
  <c r="BB183" i="1" l="1"/>
  <c r="BB180" i="1"/>
  <c r="BB173" i="1"/>
  <c r="BB160" i="1"/>
  <c r="BB187" i="1"/>
  <c r="BB178" i="1"/>
  <c r="BB186" i="1"/>
  <c r="BB181" i="1"/>
  <c r="BB170" i="1"/>
  <c r="BB157" i="1"/>
  <c r="BB175" i="1"/>
  <c r="BB163" i="1"/>
  <c r="BC183" i="1"/>
  <c r="BB156" i="1"/>
  <c r="BB167" i="1"/>
  <c r="BB179" i="1"/>
  <c r="BC180" i="1"/>
  <c r="BB168" i="1"/>
  <c r="BB169" i="1"/>
  <c r="BB174" i="1"/>
  <c r="BB155" i="1"/>
  <c r="BB185" i="1"/>
  <c r="BB166" i="1"/>
  <c r="BB184" i="1"/>
  <c r="BB177" i="1"/>
  <c r="BB172" i="1"/>
  <c r="BB165" i="1"/>
  <c r="BB159" i="1"/>
  <c r="BB161" i="1"/>
  <c r="BB162" i="1"/>
  <c r="BB182" i="1"/>
  <c r="BB176" i="1"/>
  <c r="BB171" i="1"/>
  <c r="BB164" i="1"/>
  <c r="BB158" i="1"/>
  <c r="BE160" i="1"/>
  <c r="BE178" i="1"/>
  <c r="BE187" i="1"/>
  <c r="BE173" i="1"/>
  <c r="BE186" i="1"/>
  <c r="BE176" i="1"/>
  <c r="BE161" i="1"/>
  <c r="BE184" i="1"/>
  <c r="BE181" i="1"/>
  <c r="BE179" i="1"/>
  <c r="BE167" i="1"/>
  <c r="BE164" i="1"/>
  <c r="BE128" i="1"/>
  <c r="BE121" i="1"/>
  <c r="BE126" i="1"/>
  <c r="BE175" i="1"/>
  <c r="BE139" i="1"/>
  <c r="BE136" i="1"/>
  <c r="BE117" i="1"/>
  <c r="BE110" i="1"/>
  <c r="BE103" i="1"/>
  <c r="BE94" i="1"/>
  <c r="BE89" i="1"/>
  <c r="BE83" i="1"/>
  <c r="BE147" i="1"/>
  <c r="BE142" i="1"/>
  <c r="BE78" i="1"/>
  <c r="BE154" i="1"/>
  <c r="BE152" i="1"/>
  <c r="BE54" i="1"/>
  <c r="BE67" i="1"/>
  <c r="BE62" i="1"/>
  <c r="BE29" i="1"/>
  <c r="BE157" i="1"/>
  <c r="BE170" i="1"/>
  <c r="BE15" i="1"/>
  <c r="BB91" i="1"/>
  <c r="BB20" i="1"/>
  <c r="BB113" i="1"/>
  <c r="BB54" i="1"/>
  <c r="BB138" i="1"/>
  <c r="BB97" i="1"/>
  <c r="BB55" i="1"/>
  <c r="BB96" i="1"/>
  <c r="BB49" i="1"/>
  <c r="BB148" i="1"/>
  <c r="BB142" i="1"/>
  <c r="BB136" i="1"/>
  <c r="BB130" i="1"/>
  <c r="BB124" i="1"/>
  <c r="BB118" i="1"/>
  <c r="BB112" i="1"/>
  <c r="BB106" i="1"/>
  <c r="BB100" i="1"/>
  <c r="BB95" i="1"/>
  <c r="BB89" i="1"/>
  <c r="BB83" i="1"/>
  <c r="BB77" i="1"/>
  <c r="BB71" i="1"/>
  <c r="BB65" i="1"/>
  <c r="BB59" i="1"/>
  <c r="BB53" i="1"/>
  <c r="BB48" i="1"/>
  <c r="BB42" i="1"/>
  <c r="BB36" i="1"/>
  <c r="BB30" i="1"/>
  <c r="BB24" i="1"/>
  <c r="BB18" i="1"/>
  <c r="BB120" i="1"/>
  <c r="BB61" i="1"/>
  <c r="BB125" i="1"/>
  <c r="BB84" i="1"/>
  <c r="BB25" i="1"/>
  <c r="BB144" i="1"/>
  <c r="BB108" i="1"/>
  <c r="BB73" i="1"/>
  <c r="BB32" i="1"/>
  <c r="BB143" i="1"/>
  <c r="BB101" i="1"/>
  <c r="BB72" i="1"/>
  <c r="BB43" i="1"/>
  <c r="BB147" i="1"/>
  <c r="BB141" i="1"/>
  <c r="BB135" i="1"/>
  <c r="BB129" i="1"/>
  <c r="BB123" i="1"/>
  <c r="BB117" i="1"/>
  <c r="BB111" i="1"/>
  <c r="BB105" i="1"/>
  <c r="BB94" i="1"/>
  <c r="BB88" i="1"/>
  <c r="BB82" i="1"/>
  <c r="BB76" i="1"/>
  <c r="BB70" i="1"/>
  <c r="BB64" i="1"/>
  <c r="BB58" i="1"/>
  <c r="BB52" i="1"/>
  <c r="BB47" i="1"/>
  <c r="BB41" i="1"/>
  <c r="BB35" i="1"/>
  <c r="BB29" i="1"/>
  <c r="BB23" i="1"/>
  <c r="BB17" i="1"/>
  <c r="BB114" i="1"/>
  <c r="BB50" i="1"/>
  <c r="BB90" i="1"/>
  <c r="BB37" i="1"/>
  <c r="BB132" i="1"/>
  <c r="BB79" i="1"/>
  <c r="BB14" i="1"/>
  <c r="BB131" i="1"/>
  <c r="BB78" i="1"/>
  <c r="BB31" i="1"/>
  <c r="BB146" i="1"/>
  <c r="BB140" i="1"/>
  <c r="BB134" i="1"/>
  <c r="BB128" i="1"/>
  <c r="BB122" i="1"/>
  <c r="BB116" i="1"/>
  <c r="BB110" i="1"/>
  <c r="BB104" i="1"/>
  <c r="BB99" i="1"/>
  <c r="BB93" i="1"/>
  <c r="BB87" i="1"/>
  <c r="BB81" i="1"/>
  <c r="BB75" i="1"/>
  <c r="BB69" i="1"/>
  <c r="BB63" i="1"/>
  <c r="BB57" i="1"/>
  <c r="BB46" i="1"/>
  <c r="BB40" i="1"/>
  <c r="BB34" i="1"/>
  <c r="BB28" i="1"/>
  <c r="BB22" i="1"/>
  <c r="BB16" i="1"/>
  <c r="BB102" i="1"/>
  <c r="BB44" i="1"/>
  <c r="BB107" i="1"/>
  <c r="BB60" i="1"/>
  <c r="BB126" i="1"/>
  <c r="BB67" i="1"/>
  <c r="BB38" i="1"/>
  <c r="BB137" i="1"/>
  <c r="BB66" i="1"/>
  <c r="BB145" i="1"/>
  <c r="BB139" i="1"/>
  <c r="BB133" i="1"/>
  <c r="BB127" i="1"/>
  <c r="BB121" i="1"/>
  <c r="BB115" i="1"/>
  <c r="BB109" i="1"/>
  <c r="BB103" i="1"/>
  <c r="BB98" i="1"/>
  <c r="BB92" i="1"/>
  <c r="BB86" i="1"/>
  <c r="BB80" i="1"/>
  <c r="BB74" i="1"/>
  <c r="BB68" i="1"/>
  <c r="BB62" i="1"/>
  <c r="BB56" i="1"/>
  <c r="BB51" i="1"/>
  <c r="BB45" i="1"/>
  <c r="BB39" i="1"/>
  <c r="BB33" i="1"/>
  <c r="BB27" i="1"/>
  <c r="BB21" i="1"/>
  <c r="BB15" i="1"/>
  <c r="BB85" i="1"/>
  <c r="BB26" i="1"/>
  <c r="BB119" i="1"/>
  <c r="BB19" i="1"/>
  <c r="AA14" i="1"/>
  <c r="AA15" i="1"/>
  <c r="AA16" i="1"/>
  <c r="AA17" i="1"/>
  <c r="AA18" i="1"/>
  <c r="AA19" i="1"/>
  <c r="AA20" i="1"/>
  <c r="AA21" i="1"/>
  <c r="AA22" i="1"/>
  <c r="AA23" i="1"/>
  <c r="AA24" i="1"/>
  <c r="AA25" i="1"/>
  <c r="AA26" i="1"/>
  <c r="AA27" i="1"/>
  <c r="AA28" i="1"/>
  <c r="AA29" i="1"/>
  <c r="AA30" i="1"/>
  <c r="AA31"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45" i="1"/>
  <c r="AA146" i="1"/>
  <c r="AA147" i="1"/>
  <c r="AA148" i="1"/>
  <c r="AA149" i="1"/>
  <c r="AA150" i="1"/>
  <c r="AA151" i="1"/>
  <c r="AA152" i="1"/>
  <c r="AA153" i="1"/>
  <c r="AA154" i="1"/>
  <c r="AA155" i="1"/>
  <c r="AA156" i="1"/>
  <c r="AA175" i="1"/>
  <c r="AA176" i="1"/>
  <c r="AA177" i="1"/>
  <c r="AA178" i="1"/>
  <c r="AA179" i="1"/>
  <c r="AA180" i="1"/>
  <c r="AA181" i="1"/>
  <c r="AA182" i="1"/>
  <c r="AA184" i="1"/>
  <c r="AA185" i="1"/>
  <c r="AA186" i="1"/>
  <c r="AA183" i="1"/>
  <c r="AA187" i="1"/>
  <c r="BC187" i="1" l="1"/>
  <c r="BC160" i="1"/>
  <c r="BD160" i="1" s="1"/>
  <c r="BC174" i="1"/>
  <c r="BC162" i="1"/>
  <c r="BC165" i="1"/>
  <c r="BC166" i="1"/>
  <c r="BC181" i="1"/>
  <c r="BC178" i="1"/>
  <c r="BC158" i="1"/>
  <c r="BC182" i="1"/>
  <c r="BD183" i="1"/>
  <c r="BC170" i="1"/>
  <c r="BC185" i="1"/>
  <c r="BD187" i="1"/>
  <c r="BD180" i="1"/>
  <c r="BC161" i="1"/>
  <c r="BC155" i="1"/>
  <c r="BC156" i="1"/>
  <c r="BC157" i="1"/>
  <c r="BC186" i="1"/>
  <c r="BC173" i="1"/>
  <c r="BC164" i="1"/>
  <c r="BD164" i="1"/>
  <c r="BC168" i="1"/>
  <c r="BC163" i="1"/>
  <c r="BC171" i="1"/>
  <c r="BC159" i="1"/>
  <c r="BC175" i="1"/>
  <c r="BC176" i="1"/>
  <c r="BC179" i="1"/>
  <c r="BC172" i="1"/>
  <c r="BC167" i="1"/>
  <c r="BC177" i="1"/>
  <c r="BD177" i="1"/>
  <c r="BC169" i="1"/>
  <c r="BD169" i="1"/>
  <c r="BC184" i="1"/>
  <c r="BC19" i="1"/>
  <c r="BC56" i="1"/>
  <c r="BC127" i="1"/>
  <c r="BC126" i="1"/>
  <c r="BC46" i="1"/>
  <c r="BC69" i="1"/>
  <c r="BC140" i="1"/>
  <c r="BC31" i="1"/>
  <c r="BC50" i="1"/>
  <c r="BD94" i="1"/>
  <c r="BC94" i="1"/>
  <c r="BC72" i="1"/>
  <c r="BC89" i="1"/>
  <c r="BC20" i="1"/>
  <c r="BC119" i="1"/>
  <c r="BC15" i="1"/>
  <c r="BC39" i="1"/>
  <c r="BD62" i="1"/>
  <c r="BC62" i="1"/>
  <c r="BC86" i="1"/>
  <c r="BC109" i="1"/>
  <c r="BC133" i="1"/>
  <c r="BC137" i="1"/>
  <c r="BC60" i="1"/>
  <c r="BC102" i="1"/>
  <c r="BC28" i="1"/>
  <c r="BC75" i="1"/>
  <c r="BD75" i="1"/>
  <c r="BC99" i="1"/>
  <c r="BD122" i="1"/>
  <c r="BC122" i="1"/>
  <c r="BC146" i="1"/>
  <c r="BC78" i="1"/>
  <c r="BC79" i="1"/>
  <c r="BC37" i="1"/>
  <c r="BC114" i="1"/>
  <c r="BC29" i="1"/>
  <c r="BC52" i="1"/>
  <c r="BC76" i="1"/>
  <c r="BC105" i="1"/>
  <c r="BC129" i="1"/>
  <c r="BC101" i="1"/>
  <c r="BC73" i="1"/>
  <c r="BC25" i="1"/>
  <c r="BC61" i="1"/>
  <c r="BC24" i="1"/>
  <c r="BC48" i="1"/>
  <c r="BC71" i="1"/>
  <c r="BC95" i="1"/>
  <c r="BC118" i="1"/>
  <c r="BC142" i="1"/>
  <c r="BC54" i="1"/>
  <c r="BC91" i="1"/>
  <c r="BC80" i="1"/>
  <c r="BC22" i="1"/>
  <c r="BC116" i="1"/>
  <c r="BD116" i="1"/>
  <c r="BC14" i="1"/>
  <c r="BC23" i="1"/>
  <c r="BC70" i="1"/>
  <c r="BC147" i="1"/>
  <c r="BC18" i="1"/>
  <c r="BC65" i="1"/>
  <c r="BC112" i="1"/>
  <c r="BC96" i="1"/>
  <c r="BC26" i="1"/>
  <c r="BC21" i="1"/>
  <c r="BD21" i="1"/>
  <c r="BC45" i="1"/>
  <c r="BC68" i="1"/>
  <c r="BC92" i="1"/>
  <c r="BC115" i="1"/>
  <c r="BC139" i="1"/>
  <c r="BC38" i="1"/>
  <c r="BC107" i="1"/>
  <c r="BC34" i="1"/>
  <c r="BC57" i="1"/>
  <c r="BC81" i="1"/>
  <c r="BC104" i="1"/>
  <c r="BC128" i="1"/>
  <c r="BC131" i="1"/>
  <c r="BD131" i="1"/>
  <c r="BC132" i="1"/>
  <c r="BC90" i="1"/>
  <c r="BC35" i="1"/>
  <c r="BC58" i="1"/>
  <c r="BD82" i="1"/>
  <c r="BC82" i="1"/>
  <c r="BC111" i="1"/>
  <c r="BC135" i="1"/>
  <c r="BC143" i="1"/>
  <c r="BC108" i="1"/>
  <c r="BC84" i="1"/>
  <c r="BC120" i="1"/>
  <c r="BC30" i="1"/>
  <c r="BC53" i="1"/>
  <c r="BC77" i="1"/>
  <c r="BC100" i="1"/>
  <c r="BC124" i="1"/>
  <c r="BC148" i="1"/>
  <c r="BC55" i="1"/>
  <c r="BD113" i="1"/>
  <c r="BC113" i="1"/>
  <c r="BC33" i="1"/>
  <c r="BC103" i="1"/>
  <c r="BC66" i="1"/>
  <c r="BC44" i="1"/>
  <c r="BC93" i="1"/>
  <c r="BC47" i="1"/>
  <c r="BC123" i="1"/>
  <c r="BC32" i="1"/>
  <c r="BD32" i="1"/>
  <c r="BC42" i="1"/>
  <c r="BC136" i="1"/>
  <c r="BC138" i="1"/>
  <c r="BC85" i="1"/>
  <c r="BC27" i="1"/>
  <c r="BC51" i="1"/>
  <c r="BC74" i="1"/>
  <c r="BC98" i="1"/>
  <c r="BC121" i="1"/>
  <c r="BC145" i="1"/>
  <c r="BC67" i="1"/>
  <c r="BC16" i="1"/>
  <c r="BC40" i="1"/>
  <c r="BC63" i="1"/>
  <c r="BC87" i="1"/>
  <c r="BC110" i="1"/>
  <c r="BC134" i="1"/>
  <c r="BC17" i="1"/>
  <c r="BC41" i="1"/>
  <c r="BC64" i="1"/>
  <c r="BC88" i="1"/>
  <c r="BC117" i="1"/>
  <c r="BC141" i="1"/>
  <c r="BC43" i="1"/>
  <c r="BC144" i="1"/>
  <c r="BC125" i="1"/>
  <c r="BC36" i="1"/>
  <c r="BC59" i="1"/>
  <c r="BC83" i="1"/>
  <c r="BC106" i="1"/>
  <c r="BC130" i="1"/>
  <c r="BC49" i="1"/>
  <c r="BC97" i="1"/>
  <c r="AA13" i="1"/>
  <c r="Z32" i="1"/>
  <c r="AZ32" i="1" s="1"/>
  <c r="Z33" i="1"/>
  <c r="Z34" i="1"/>
  <c r="Z35" i="1"/>
  <c r="Z36" i="1"/>
  <c r="Z37" i="1"/>
  <c r="Z38" i="1"/>
  <c r="Z39" i="1"/>
  <c r="AZ39" i="1" s="1"/>
  <c r="Z40" i="1"/>
  <c r="Z41" i="1"/>
  <c r="Z42" i="1"/>
  <c r="Z43" i="1"/>
  <c r="Z44" i="1"/>
  <c r="Z45" i="1"/>
  <c r="Z46" i="1"/>
  <c r="Z47" i="1"/>
  <c r="Z48" i="1"/>
  <c r="Z49" i="1"/>
  <c r="Z50" i="1"/>
  <c r="Z51" i="1"/>
  <c r="Z52" i="1"/>
  <c r="BD145" i="1" l="1"/>
  <c r="BD141" i="1"/>
  <c r="BD144" i="1"/>
  <c r="BD125" i="1"/>
  <c r="BD87" i="1"/>
  <c r="BD93" i="1"/>
  <c r="BD49" i="1"/>
  <c r="BD74" i="1"/>
  <c r="BD138" i="1"/>
  <c r="BD53" i="1"/>
  <c r="BD108" i="1"/>
  <c r="BD130" i="1"/>
  <c r="BD36" i="1"/>
  <c r="BD134" i="1"/>
  <c r="BD40" i="1"/>
  <c r="BD136" i="1"/>
  <c r="BD66" i="1"/>
  <c r="BD124" i="1"/>
  <c r="BD132" i="1"/>
  <c r="BD104" i="1"/>
  <c r="BD107" i="1"/>
  <c r="BD92" i="1"/>
  <c r="BD65" i="1"/>
  <c r="BD23" i="1"/>
  <c r="BD22" i="1"/>
  <c r="BD48" i="1"/>
  <c r="BD73" i="1"/>
  <c r="BD76" i="1"/>
  <c r="BD37" i="1"/>
  <c r="BD60" i="1"/>
  <c r="BD86" i="1"/>
  <c r="BD15" i="1"/>
  <c r="BD72" i="1"/>
  <c r="BD31" i="1"/>
  <c r="BD126" i="1"/>
  <c r="BD184" i="1"/>
  <c r="BD176" i="1"/>
  <c r="BD163" i="1"/>
  <c r="BD106" i="1"/>
  <c r="BD64" i="1"/>
  <c r="BD16" i="1"/>
  <c r="BD27" i="1"/>
  <c r="BD42" i="1"/>
  <c r="BD47" i="1"/>
  <c r="BD103" i="1"/>
  <c r="BD55" i="1"/>
  <c r="BD100" i="1"/>
  <c r="BD120" i="1"/>
  <c r="BD58" i="1"/>
  <c r="BD81" i="1"/>
  <c r="BD38" i="1"/>
  <c r="BD68" i="1"/>
  <c r="BD26" i="1"/>
  <c r="BD18" i="1"/>
  <c r="BD80" i="1"/>
  <c r="BD118" i="1"/>
  <c r="BD24" i="1"/>
  <c r="BD101" i="1"/>
  <c r="BD52" i="1"/>
  <c r="BD79" i="1"/>
  <c r="BD137" i="1"/>
  <c r="BD119" i="1"/>
  <c r="BD140" i="1"/>
  <c r="BD127" i="1"/>
  <c r="BD175" i="1"/>
  <c r="BD168" i="1"/>
  <c r="BD173" i="1"/>
  <c r="BD157" i="1"/>
  <c r="BD155" i="1"/>
  <c r="BD185" i="1"/>
  <c r="BD170" i="1"/>
  <c r="BD182" i="1"/>
  <c r="BD178" i="1"/>
  <c r="BD166" i="1"/>
  <c r="BD162" i="1"/>
  <c r="BD97" i="1"/>
  <c r="BD67" i="1"/>
  <c r="BD85" i="1"/>
  <c r="BD33" i="1"/>
  <c r="BD148" i="1"/>
  <c r="BD77" i="1"/>
  <c r="BD111" i="1"/>
  <c r="BD35" i="1"/>
  <c r="BD57" i="1"/>
  <c r="BD139" i="1"/>
  <c r="BD45" i="1"/>
  <c r="BD96" i="1"/>
  <c r="BD91" i="1"/>
  <c r="BD95" i="1"/>
  <c r="BD61" i="1"/>
  <c r="BD129" i="1"/>
  <c r="BD29" i="1"/>
  <c r="BD78" i="1"/>
  <c r="BD99" i="1"/>
  <c r="BD28" i="1"/>
  <c r="BD133" i="1"/>
  <c r="BD20" i="1"/>
  <c r="BD69" i="1"/>
  <c r="BD56" i="1"/>
  <c r="BD172" i="1"/>
  <c r="BD159" i="1"/>
  <c r="BD83" i="1"/>
  <c r="BD17" i="1"/>
  <c r="BD63" i="1"/>
  <c r="BD44" i="1"/>
  <c r="BD128" i="1"/>
  <c r="BD34" i="1"/>
  <c r="BD112" i="1"/>
  <c r="BD70" i="1"/>
  <c r="BD54" i="1"/>
  <c r="BD71" i="1"/>
  <c r="BD25" i="1"/>
  <c r="BD105" i="1"/>
  <c r="BD114" i="1"/>
  <c r="BD102" i="1"/>
  <c r="BD109" i="1"/>
  <c r="BD39" i="1"/>
  <c r="BD89" i="1"/>
  <c r="BD50" i="1"/>
  <c r="BD46" i="1"/>
  <c r="BD19" i="1"/>
  <c r="BD179" i="1"/>
  <c r="BD171" i="1"/>
  <c r="BD186" i="1"/>
  <c r="BD156" i="1"/>
  <c r="BD161" i="1"/>
  <c r="BD158" i="1"/>
  <c r="BD181" i="1"/>
  <c r="BD165" i="1"/>
  <c r="BD174" i="1"/>
  <c r="BD14" i="1"/>
  <c r="BD167" i="1"/>
  <c r="BD147" i="1"/>
  <c r="BD146" i="1"/>
  <c r="BD143" i="1"/>
  <c r="BD142" i="1"/>
  <c r="BD30" i="1"/>
  <c r="BD84" i="1"/>
  <c r="BD117" i="1"/>
  <c r="BD121" i="1"/>
  <c r="BD135" i="1"/>
  <c r="BD59" i="1"/>
  <c r="BD88" i="1"/>
  <c r="BD115" i="1"/>
  <c r="BD123" i="1"/>
  <c r="BD43" i="1"/>
  <c r="BD41" i="1"/>
  <c r="BD110" i="1"/>
  <c r="BD98" i="1"/>
  <c r="BD51" i="1"/>
  <c r="BD90" i="1"/>
  <c r="AA41" i="1"/>
  <c r="AZ41" i="1"/>
  <c r="AA50" i="1"/>
  <c r="AZ50" i="1"/>
  <c r="AA48" i="1"/>
  <c r="AZ48" i="1"/>
  <c r="AA49" i="1"/>
  <c r="AZ49" i="1"/>
  <c r="AA47" i="1"/>
  <c r="AZ47" i="1"/>
  <c r="AA42" i="1"/>
  <c r="AZ42" i="1"/>
  <c r="AA40" i="1"/>
  <c r="AZ40" i="1"/>
  <c r="AA38" i="1"/>
  <c r="AZ38" i="1"/>
  <c r="AA36" i="1"/>
  <c r="AZ36" i="1"/>
  <c r="AA52" i="1"/>
  <c r="AZ52" i="1"/>
  <c r="AA51" i="1"/>
  <c r="AZ51" i="1"/>
  <c r="AA37" i="1"/>
  <c r="AZ37" i="1"/>
  <c r="AA35" i="1"/>
  <c r="AZ35" i="1"/>
  <c r="AA46" i="1"/>
  <c r="AZ46" i="1"/>
  <c r="AA34" i="1"/>
  <c r="AZ34" i="1"/>
  <c r="AA45" i="1"/>
  <c r="AZ45" i="1"/>
  <c r="AA33" i="1"/>
  <c r="AZ33" i="1"/>
  <c r="AA44" i="1"/>
  <c r="AZ44" i="1"/>
  <c r="AA43" i="1"/>
  <c r="AZ43" i="1"/>
  <c r="AA39" i="1"/>
  <c r="AA32" i="1"/>
  <c r="BE3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 peña</author>
  </authors>
  <commentList>
    <comment ref="I16" authorId="0" shapeId="0" xr:uid="{8843C408-AB76-4D63-9A97-E6758F4BF064}">
      <text>
        <r>
          <rPr>
            <b/>
            <sz val="9"/>
            <color indexed="81"/>
            <rFont val="Tahoma"/>
            <family val="2"/>
          </rPr>
          <t>yuli peña:</t>
        </r>
        <r>
          <rPr>
            <sz val="9"/>
            <color indexed="81"/>
            <rFont val="Tahoma"/>
            <family val="2"/>
          </rPr>
          <t xml:space="preserve">
Revisar meta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Nicolle Catalina Cardenas Martinez</author>
  </authors>
  <commentList>
    <comment ref="N48" authorId="0" shapeId="0" xr:uid="{336D9F52-954B-4193-BD2B-1E48938D3B73}">
      <text>
        <r>
          <rPr>
            <b/>
            <sz val="9"/>
            <color indexed="81"/>
            <rFont val="Tahoma"/>
            <family val="2"/>
          </rPr>
          <t>Nicolle Catalina Cardenas Martinez:</t>
        </r>
        <r>
          <rPr>
            <sz val="9"/>
            <color indexed="81"/>
            <rFont val="Tahoma"/>
            <family val="2"/>
          </rPr>
          <t xml:space="preserve">
DEJARLA PARA MAXIMO OCTUBRE</t>
        </r>
      </text>
    </comment>
  </commentList>
</comments>
</file>

<file path=xl/sharedStrings.xml><?xml version="1.0" encoding="utf-8"?>
<sst xmlns="http://schemas.openxmlformats.org/spreadsheetml/2006/main" count="10021" uniqueCount="3389">
  <si>
    <t>N°</t>
  </si>
  <si>
    <t>Fecha</t>
  </si>
  <si>
    <t>Cambios</t>
  </si>
  <si>
    <t>Justificación</t>
  </si>
  <si>
    <t>Proceso</t>
  </si>
  <si>
    <t>Tipo de plan</t>
  </si>
  <si>
    <t>Formulación inicial</t>
  </si>
  <si>
    <t>No aplica</t>
  </si>
  <si>
    <t>Todos los procesos</t>
  </si>
  <si>
    <t>Plan de acción institucional</t>
  </si>
  <si>
    <t xml:space="preserve">Se incluye actividades del plan de adecuacion y sostenibilidad </t>
  </si>
  <si>
    <t>Cumplimiento normativo decreto 612 de 2018</t>
  </si>
  <si>
    <t>Comunicaciones estrategicas
Direccionamiento Estratégico
Diseño y Adopción de Lineamientos para la prestación de los servicios sociales en el marco del Modelo pedagógico Institucional
Evaluación  a la Gestión 
Gestión ambiental
Gestión de adecuación  y mantenimiento de bienes
Gestión de inventarios, almacen y economato
Gestión de Servicios Administrativos
Gestión de TICS
Gestión del conocimiento y la innovación
Gestión del Desarrollo Humano
Gestión Documental
Gestión Jurídica
Instrucción y juzgamiento de procesos disciplinarios
Seguimiento y mejoramiento a la Gestión
Servicio a la ciudadanía</t>
  </si>
  <si>
    <t>Plan operativo institucional</t>
  </si>
  <si>
    <t>Se incluye actividades del plan de anticorrupcion y atencion al ciudadano</t>
  </si>
  <si>
    <t>Cumplimiento normativo decreto 612 de 2019</t>
  </si>
  <si>
    <t>Se ajusta plan de acción en el cual se agregan acciones para el seguimiento del plan de anticorrupcion y del plan de adecuacion</t>
  </si>
  <si>
    <t>Cumplimiento normativo decreto 612 de 2020</t>
  </si>
  <si>
    <t>Se elimina acción "Ejecutar las estrategias establecidas en el plan de Preservación Digital contemplado en el Sistema Integrado de Conservación (SIC) para la vigencia 2022 y en cumplimiento con el acuerdo 006 del 2014"</t>
  </si>
  <si>
    <t>Esta acción no se puede llevar a cabo debido a la falta de recursos para la ejecución de las actividades planteadas en el sistema integrado de conservación especialmente el plan de preservación digital, en el cual se establecen actividades tales como:
Planeación de la Implementación de un SGDEA con un módulo de Preservación Digital basado en el Modelo OAIS
Elaboración y aplicación del Esquema de Metadatos de la Entidad</t>
  </si>
  <si>
    <t>Gestión Documental</t>
  </si>
  <si>
    <t xml:space="preserve">Se ajusta actividad relacionada con los indicadores de evolucion  </t>
  </si>
  <si>
    <t>No se generaron pruebas efectivas al desarrollo</t>
  </si>
  <si>
    <t>Diseño y Adopción de Lineamientos para la prestación de los servicios sociales en el marco del Modelo pedagógico Institucional</t>
  </si>
  <si>
    <t xml:space="preserve">Se ajustan acciones, programacion de fechas y productos </t>
  </si>
  <si>
    <t>1. Se acataron las indicaciones de dirección a través de su asesora Gloria Nancy en reuniones dispuestas para cada subdirección, con el
objetivo de establecer acciones estratégicas y no operativas, para dar cierre a las iniciativas.
2. Se acataron los ajustes por parte de la Oficina Asesora de Planeación a través del contratista Willington Granados en reuniones
dispuestas para revisión de todo el plan Misional, con el objetivo de mejorar la redacción de las acciones y fortalecer los productos en
términos estratégicos y no operativos.
3. Se ajustaron las acciones asociadas a la implementación del SIMI (PAIF, componente de Deportes) de acuerdo a reuniones con TICS,
donde el tema del presupuesto para dichos desarrollos no se encuentra dispuesto. (se adjuntó acta)
4. Se tuvo que realizar ajustes a acciones y productos de acuerdo al lineamiento del subdirector de Lineamientos Fabio Benavides y la
gerente de Capacidades Andrea Reyes, quienes asumieron su cargo en tiempo posterior a la primera formulación._x000D_</t>
  </si>
  <si>
    <t>Diseño y Adopción de Lineamientos para la prestación de los servicios sociales en el marco del Modelo pedagógico Institucional
Mejoramiento de los servicios sociales en el marco del Modelo pedagógico Institucional
Prestación de los Servicios Sociales en el marco del Modelo Pedagógico Institucional</t>
  </si>
  <si>
    <t>Teniendo en cuenta la reducción presupuestal que conllevó a la disminución de personal para la Oficina de Control Disciplinario Interno, se reformula el
Plan de Acción, para que de manera eficiente se puedan ejecutar las tareas programadas, sin afectar el correcto funcionamiento sustancial y procesal de
esta oficina.
Lo anterior en aras de dar cumplimiento a las actividades planteadas del proceso de Instrucción y Juzgamiento de Procesos Disciplinarios para el
fortalecimiento de la función preventiva, mitigar el riesgo de prescripción y fortalecer la política de Seguimiento y evaluación del desempeño institucional.</t>
  </si>
  <si>
    <t>Instrucción y juzgamiento de procesos disciplinarios</t>
  </si>
  <si>
    <t>Gestión de TICS</t>
  </si>
  <si>
    <t>Se elimina la acción PAO-2023-037
Se elimina la acción PAO-2023-029.
Se ajusta la acción PAO-2023-033</t>
  </si>
  <si>
    <t>Se elimnan acciones que se encuentran duplicadas:
Actividades PAO-2023-036 y PAO-2023-037 son iguales: "Realizar consultas ciudadanas sobre temáticas asociadas a la Estrategia de Rendición de Cuentas".
Actividades PAO-2023-029 y PAO-2023-038 son iguales: "Realizar audiencias públicas participativas de Rendición de Cuentas".
Se ajusta la acción PAO-2023-033, se cambia la palabra escenario de audiencia pública de rendición de cuentas por foros virtuales, lo anterior ya que, consultado con el proceso, lo anterior obedece, a modificaciones en programación de insumos.</t>
  </si>
  <si>
    <t>Direccionamiento Estratégico</t>
  </si>
  <si>
    <t>Se ajustan metas, productos y fechas  de las acciones PAI-2023-001,  PAI-2023-002</t>
  </si>
  <si>
    <t>Se realiza la modificación de la acción PAI-2023-001 debido a que se presentaron cruces de agendas entre las jornadas formativas y las actividades ya programadas en cada unidad  
Se realiza la modificación de la acción PAI-2023-002 debido a que se presentaron cruces de agendas entre las jornadas formativas y las actividades ya programadas en cada unidad</t>
  </si>
  <si>
    <t>Comunicaciones estrategicas</t>
  </si>
  <si>
    <t>Se ajustan fechas actividades PAO-2023-106, PAO-2023-107,  PAO-2023-113 , PAO-2023-109</t>
  </si>
  <si>
    <t>Se solicita la modificación en la acción de PAO-2023-113 por error en la digitación de la Resolución es 1519 de 2020 y en el cuadro esta Resolución 1519 de 2021, se debe realizar el ajuste en la misma.  
 Se realiza la modificación de la acción PAI-2023-001 debido a que se presentaron cruces de agendas entre las jornadas formativas y las actividades ya programadas en cada unidad, de acuerdo con esto, desde las Oficina Asesora de Comunicaciones solicitamos la modificación de la fecha de inicio para el 2 de enero de 2023 hasta el 30 de mayo de 2023.  
 Se realiza la modificación de la acción PAI-2023-002 debido a que se presentaron cruces de agendas entre las jornadas formativas y las actividades ya programadas en cada unidad, de acuerdo con esto, desde las Oficina Asesora de Comunicaciones solicitamos la modificación de la fecha de inicio para el 1 de abril de 2023 hasta el 15 de diciembre de 2023. 
 Se realiza la modificación de la acción PAO-2023-109 debido a que la fecha esta para el 30 de abril paraguardar coherencia con acciones relacionadas</t>
  </si>
  <si>
    <t>Se elimine la actividad PAO-2023-011
Se ajusta redacción de la actividad PAO-2023-025
Se ajusta meta y programación de la actividad PAO-2023-010</t>
  </si>
  <si>
    <t xml:space="preserve">Se solicita que se elimine la actividad PAO-2023-011 ya que esta esta duplicada y es la misma actividad PAO-2023-004 
Se solicita cambiar el año de la actividad PAO-2023-025 – dice año 2021 y debe ser año 2022. 
Para la actividad PAO-2023-010: 
Para la meta complementar con (3 análisis) ya que en esta actividad se realizará el análisis de los informes del último seguimiento de la vigencia anterior y los dos primeros seguimientos de este año. 
Para la programación los porcentajes serán Primer trimestre: 33%, Segundo trimestre: 33% y para el tercer trimestre: 34% 
</t>
  </si>
  <si>
    <t>Seguimiento y mejoramiento a la Gestión</t>
  </si>
  <si>
    <t xml:space="preserve"> PAI- 2023-170 se modifica responsable</t>
  </si>
  <si>
    <t xml:space="preserve">Solicitamos amablemente, el ajuste en el ítem Gerencia Responsable, de la acción PAI- 2023-170, puesto que la gerencia responsable descrita en la formulación es la Gerencia Socioeconómica, sin embargo, esta acción es del liderazgo de la Gerencia Estrategias de Corresponsabilidad.
</t>
  </si>
  <si>
    <t>Prestacion de los servicios sociales en el marco del Modelo pedagógico Institucional</t>
  </si>
  <si>
    <t xml:space="preserve">Se elimina acción PAO-2023-030 </t>
  </si>
  <si>
    <t>Se elimina acción PAO-2023-030 dado que se encuentra duplicada con la acción PAO-2023-035</t>
  </si>
  <si>
    <t>Se ajusta redaccion y meta de la accion PAI-2023-024</t>
  </si>
  <si>
    <t>Teniendo en cuenta que el plan que se reportó a la SDA fue el remitido por la delegada tipo A de la secretaria general el día 24 de enero en la mañana y al cual se le ha venido realizando seguimiento en nuestras reuniones, debemos asegurar su coincidencia. También teniendo en cuenta la dificultad de traslado y coincidencia de las agendas de los auxiliares de enfermería se opta por realizar las capacitaciones de manera virtual en la cual se convoca a todos los auxiliares de enfermería.</t>
  </si>
  <si>
    <t>Gestion ambiental</t>
  </si>
  <si>
    <t>Se elimina la acción PAO-2023-060</t>
  </si>
  <si>
    <t>No se logró la conformación de un equipo de voluntarios que lo materializaran, la falta de recurso humano y el tiempo que resta para la ejecución no permiten cumplir con la actividad</t>
  </si>
  <si>
    <t>Gestión del Desarrollo Humano</t>
  </si>
  <si>
    <t xml:space="preserve">Se ajusta  la acción PAI-2023-147, se elimina de los productos "Un documento o procedimiento relacionado  con calidad de los datos en el IDIPRON" </t>
  </si>
  <si>
    <t>Dada la austeridad de recursos por la que atraviesa actualmente la entidad no fue posible contratar a la persona que apoyaría a la oficina de las TIC para el desarrollo de esta actividad entre otras, siendo nuestro objetivo cumplir con el desarrollo de los diferentes planes</t>
  </si>
  <si>
    <t>Se elimina la acción PAO-2023-101</t>
  </si>
  <si>
    <t>Se ajusta la acción PAI-2023-053 en la descrpcion de la acción, Meta, Producto, Fecha de inicio y final; y programacion.</t>
  </si>
  <si>
    <t xml:space="preserve">Desde la vigencia 2020 el proceso de mantenimiento de bienes ha ejecutado mantenimientos integrales en las siguientes UPIs, de acuerdo a los diagnósticos técnicos generales a la infraestructura realizados por el grupo de la GRF, así: 
UPI La Rioja 
UPI San Francisco 
UPI El Edén 
UPI Liberia 
UPI Casa Belén 
UPI Arcadia 
UPI Luna Park 
UPI Oasis 
UPI Perdomo 
UPI Santa Lucia 
UPI Molinos 
Para la presente vigencia se identificó la necesidad de continuar con el mantenimiento integral en la UPI Oasis, predio propiedad del Idipron con un área total de 3454 m2, toda vez que de acuerdo a los servicios que ofrece el Instituto en esta Unidad se hace prioritario complementar actividades para mejorar su infraestructura física.  
Dentro de las actividades de mantenimiento integral requeridas para esta unidad están: 
Mantenimiento de cubiertas
Mantenimiento de pisos y paredes 
Mantenimiento de redes hidrosanitarias y eléctricas
Mantenimiento de baterías sanitarias
Mantenimiento de cocina
Atención de requerimientos de perfiles sanitarios.
En concordancia con lo anterior la acción PAI-2023-053 del Plan de acción del proceso de mantenimiento de bienes debe ajustarse a un (1) mantenimiento integral como producto esperado. Cabe anotar que en cuanto a la demás infraestructura se programan mantenimientos correctivos de acuerdo al diagnóstico técnico general y atención de emergencias en caso de presentarse. 
 </t>
  </si>
  <si>
    <t>Gestión de adecuación  y mantenimiento de bienes</t>
  </si>
  <si>
    <t>Se elimina la accion PAO-2023-088</t>
  </si>
  <si>
    <t xml:space="preserve">Esta acción no se puede llevar a cabo toda vez que no hace parte de las funciones del proceso de Gestión Documental tal como se manifestó en la mesa de trabajo, y los dueños de la información del instituto es la Oficina de Tecnologías de la Información, esta justificación se encuentra en el documento interno Programa de Gestión Documental A-GDO-DI- 001 Versión 4(el cual se encuentra adjunto). 
Numeral 5.7.
Preservación a largo plazo
Criterio
Seguridad de la información </t>
  </si>
  <si>
    <t>Se ajusta programacion y fecha de la accion PAI-2023-147</t>
  </si>
  <si>
    <t>en cumplimiento del Acuerdo No.002 del 21 de junio de 2021 "Por el cual se establecen los lineamientos para la integración del componente geográfico dentro de los procesos institucionales de las entidades u organismos distritales para la implementación de la Política de Gestión de Información Geoespacial para el Distrito Capital", los datos abiertos que la entidad publicará  inicialmente en el portal https://datosabiertos.bogota.gov.co,  serán de tipo Geoespacial, los cuales tendrán en cuenta los lineamientos de la Infraestructura de Datos Espaciales de Bogotá  (IDECA). Así mismo, una vez se adelantó reunión con la Alcaldía Mayor de Bogotá para la orientación a la entidad en el cumplimiento de lo dispuesto por el mencionado acuerdo, se estableció que los Datos Abiertos serán de tipo Geoespacial. De igual forma, una vez se adelantó la reunión con la Alcaldía Mayor de Bogotá para la orientación en el cumplimiento de lo dispuesto por el mencionado acuerdo, donde se les informó el tipo de datos que la entidad publicaría, se nos sugirió que no era necesario un procedimiento nuevo, sino la modificación en alguno de los procedimientos que tiene la entidad establecidos dentro del Sistema de Información Misional SIMI.</t>
  </si>
  <si>
    <t>Se ajusta programacion y fecha de la accion PAO-2023-109</t>
  </si>
  <si>
    <t>El código PAO-2023-109 está articulado con la actividad del proceso de Direccionamiento Estratégico con código PAO-2023-035, el cual tiene como fecha final el 15/12/2023. Por lo tanto, esta actividad se puede cumplir en un 100% hasta que desde la Oficina Asesora de Planeación no sea enviado el insumo del Informe, por esta razón solicitamos el cambio de fecha para estar alineados con los mismos.</t>
  </si>
  <si>
    <t>Se ajusta programacion y fecha de la accion PAO-2023-035</t>
  </si>
  <si>
    <t xml:space="preserve">El informe tiene como corte el mes de julio y por cierre de administración se realizarán otros dos procesos de Rendición de Cuentas en el segundo semestre (Procuraduría General de la Nación y alcaldía mayor), actividades que no quedarían plasmados en dicho informe. </t>
  </si>
  <si>
    <t>Se elimina la accion PAI-2023-040</t>
  </si>
  <si>
    <t xml:space="preserve">De acuerdo con el acta de reunión sostenida con el equipo de mantenimiento físico de bienes inmuebles, se nos informó que no es posible realizar la instalación del Sistema de Captación y Aprovechamiento de agua lluvia en la Unidad de Protección Integral Perdomo, teniendo en cuenta que el contrato de ferretería solo tiene destinación para temas de mantenimiento de sedes. Así mismo los recursos de este contrato se encuentra priorizados para atender mantenimientos correctivos y atención de emergencias. 
La Instalación del sistema de captación y aprovechamiento de agua lluvia en la Unidad de Protección Integral Perdomo es una Obra nueva, que no se encontraría dentro de los temas priorizados por la gerencia de recursos físicos del IDIPRON.  
Por tal motivo y teniendo en cuenta el avance reportado en la vigencia del 2022 desde el Proceso de Gestión Ambiental, frente a los diseños y requerimientos técnicos para esta actividad. solicitamos la eliminación de esta actividad, debido a que se sale del alcance del proceso de gestión ambiental el destinar recursos para la contratación de esta obra y contar con el personal idóneo para supervisar vigilar la misma.  </t>
  </si>
  <si>
    <t>Se ajusta programacion y fecha de la accion  PAI-2023-038</t>
  </si>
  <si>
    <t>Debido a que el proceso de gestión ambiental se encuentra en el proceso de estructuración de los procesos de contratación para la adquisición de canecas y puntos ecológicos y la señalización de las áreas, los cuales deberán ser adjudicados a más tardar en el mes de agosto. Estos procesos permitirán dotar a los depósitos de residuos de las canecas y la señalización requerida para cumplir con los lineamientos establecidos en el marco normativo ambiental de los depósitos de residuos peligrosos.</t>
  </si>
  <si>
    <t xml:space="preserve">Se elimina la actividad PAO-2023-090 </t>
  </si>
  <si>
    <t>Esta acción no se puede llevar a cabo toda vez que no hace parte de las funciones del proceso de Gestión Documental tal como se manifestó en la mesa de trabajo, y los dueños de la información del instituto es la Oficina de Tecnologías de la Información, esta justificación se encuentra en el documento interno Programa de Gestión Documental A-GDO-DI- 001 Versión 4(el cual se encuentra adjunto). 
Numeral 5.7.
Preservación a largo plazo
Criterio
Seguridad de la información 
El cual dicta: "se debe aplicar el procedimiento de manejo y resguardo de la información, elaborado por el área de sistemas, en el cual se establecen los lineamientos para la protección de la información, las bases de datos, la documentación y registros generados por medio de herramientas ofimáticas, consideradas criticas para la entidad
En todo caso la oficina de tecnologías de la información y las comunicaciones es la responsable de establecer las respectivas normas y lineamientos tendientes a la seguridad de la información dentro de la entidad."
Procedimientos y documentos asociados, Procedimiento, manejo y resguardo de la información, E-GTIC-PR-005, VR 05.</t>
  </si>
  <si>
    <t>Gestion Documental</t>
  </si>
  <si>
    <t>Se ajusta los productos de la acción PAI-2023-091</t>
  </si>
  <si>
    <t>Al aliminarse la actividad PAO-2023-090 se realice ajustes a los productos de la actividad PAI-2023-091 " Realizar actividades  para el fortalecimiento de la política de Gestión Documental del plan de adecuacion y la estrategia de transparencia del PAAC", dado que la actividad pertenece al Plan de anticorrupcion y atencion al ciudadano - Transparencia</t>
  </si>
  <si>
    <t xml:space="preserve">Se modifica la fecha y programacion de la acción PAI-2023-113 </t>
  </si>
  <si>
    <t>Se solicita aplazamiento de fecha, por reprogramacion de actividades las cuales obedecen al reporte de FURAG</t>
  </si>
  <si>
    <t>Se modifica la fecha y programacion de las actividades PAO-2023-007 y PAO-2023-008</t>
  </si>
  <si>
    <t>Al realizar ajuste de la actividad se realiza ajuste de la acción  PAI-2023-113 "Realizar actividades del proceso de  Seguimiento y Mejoramiento a la Gestión para el fortalecimiento de la política de Transparencia  y cumplimiento de la ley 1712 de 2014", se debe realizar ajustes de las actividades PAO-2023-007 y PAO-2023-008, ya que estas ultimas pertenecen al Plan de adecuacion y sostenibilidad - Transparencia</t>
  </si>
  <si>
    <t>Se eliminan productos de la acción PAI-2023-091</t>
  </si>
  <si>
    <t>Debido al rediseño efectuado en la entidad, fue necesario realizar nuevamente las encuestas de producción documental para identificar las series, subseries y tipos documentales vigentes, lo cual ha retrasado la implementación de la acción.
Con respecto a la actualización de tablas de retención documental y cuadro de clasificación documental estos instrumentos archivísticos no se actualizarán dentro del tiempo programado, ya que el proceso de Gestión Documental no cuenta con los recursos necesarios para adelantar su elaboración y adicionalmente, su aprobación depende del Archivo de Bogotá quienes tienen hasta 90 días para evaluar dichas tablas.
Por consiguiente, se solicita eliminar los siguientes productos:
Cuadro de clasificación
Tablas de Retención Documental
Tablas de retención actualizadas, convalidadas y publicadas.</t>
  </si>
  <si>
    <t>Se eliminan productos de las actividad PAO-2023-084</t>
  </si>
  <si>
    <t>Debido al rediseño efectuado en la entidad, fue necesario realizar nuevamente las encuestas de producción documental para identificar las series, subseries y tipos documentales vigentes, lo cual ha retrasado la implementación de la acción.
Con respecto a la actualización de tablas de retención documental y cuadro de clasificación documental estos instrumentos archivísticos no se actualizarán dentro del tiempo programado, ya que el proceso de Gestión Documental no cuenta con los recursos necesarios para adelantar su elaboración y su aprobación depende del Archivo de Bogotá quienes tienen hasta 90 días para evaluar dichas tablas.
Por esta razón, se solicita eliminar de los productos:
Cuadro de clasificación
Tablas de Retención Documental</t>
  </si>
  <si>
    <t>Se eliminan productos de las actividad PAO-2023-089</t>
  </si>
  <si>
    <t>Debido al rediseño efectuado en la entidad, fue necesario realizar nuevamente las encuestas de producción documental para identificar las series, subseries y tipos documentales vigentes, lo cual ha retrasado la implementación de la acción.
Con respecto a la actualización de tablas de retención documental y cuadro de clasificación documental estos instrumentos archivísticos no se actualizarán dentro del tiempo programado, ya que el proceso de gestión Documental no cuenta con los recursos necesarios para adelantar su elaboración y su aprobación depende del Archivo de Bogotá quienes tienen hasta 90 días para evaluar dichas tablas.
Así que, se solicita eliminar el producto:
Tablas de Retención Documental</t>
  </si>
  <si>
    <t>Se ajusta fecha y programacion de la acción PAI-2023-155</t>
  </si>
  <si>
    <t>Debido a la priorización de tiempo que se dio a los procesos de rendición de cuentas y a las respuestas de regularidad a la auditoría, solicitamos cordialmente ajuste del tiempo de entrega al 30/08/2023 en la acción PAI-2023-155, "Diseño, formulación y oficialización del manual operativo y la oferta del componente de servicio Arte y Cultura".</t>
  </si>
  <si>
    <t>Diseño y Adopción de Lineamientos y Políticas</t>
  </si>
  <si>
    <t>Se ajusta fecha y programacion de la acción PAO-2023-033</t>
  </si>
  <si>
    <t>Se ajusta iniciativa y definicion de la misma del proceso de gestion documental
Se ajusta iniciativa del proceso de gestion de servicios administrativos
Se ajusta la estrategia del proceso de instruccion y juzgamiento</t>
  </si>
  <si>
    <t>Se ajusta iniciativa y definicion de la misma del proceso de gestion documental, dado que por error de digitacion se habian colocado las del proceso de gestion del conocimiento y la innovacion
Se ajusta iniciativa del proceso de gestion de servicios administrativos, dado que por error de digitacion se habian colocado las del proceso de gestion del conocimiento y la innovacion
Se ajusta la estrategia del proceso de instruccion y juzgamiento dado que por error de digitacion se habian colocado las del proceso de diseño y adopcion de lineamientos</t>
  </si>
  <si>
    <t>Gestion Documental
Gestión de Servicios Administrativos
Instrucción y juzgamiento de procesos disciplinarios</t>
  </si>
  <si>
    <t>Se ajusta redaccion de la actividad PAO-2023-112</t>
  </si>
  <si>
    <t>Se realiza ajuste de la actividad dado que:
"Debido a que en la Plataforma Distrital de Datos Abierto informa que los datos que se deben contener allí son: 
“La plataforma de Datos Abiertos de Bogotá busca promover la transparencia, el acceso a la información pública, la competitividad, el desarrollo económico, y la generación de impacto social a través de la apertura, la reutilización de los datos públicos, y el uso y apropiación de las TIC de acuerdo a la estrategia de Gobierno en Línea de Colombia. La iniciativa de Datos Abiertos busca que todas las entidades del sector público publiquen la información pertinente y de calidad en formatos estructurados a disposición de los usuarios para que ellos y las entidades la utilicen de diferentes maneras, según su interés: generar informes, reportes, estadísticas, investigaciones, control social, oportunidades de negocio (ej. aplicaciones), entre otros temas. Dicha información es compartida públicamente en formatos digitales estandarizados con una estructura de fácil comprensión para que la misma pueda ser utilizada por los ciudadanos. Dado que son financiados y recopilados con dinero público, la información contenida en estos datos es pública y debe estar a disposición de cualquier ciudadano y para cualquier fin.” 
De acuerdo con esta información el esquema de publicación no sería un documento para subir al Portal de Datos Abiertos debido a que no cumplen con el tipo de información que se encuentra allí alojada. 
Recordamos que el esquema de publicación es un documento donde se informa cual dependencia es la responsable de alimentar la información y enviar la solicitud y archivos para subir dentro del link de transparencia en la página web de la entidad. 
Así mismo, desde la Oficina Asesora de Comunicaciones nos comunicamos con la persona encargada de Datos Abiertos de la Oficina Asesora de Planeación y nos informó que no se podía realizar la acción “enviar a publicación al proceso de sistemas para que se realice el cargue en el portal de Datos Abiertos del Estado Colombiano”  porque esta información no corresponde para subir al portal de Datos Abiertos del Estado Colombiano. "</t>
  </si>
  <si>
    <t>Se ajusta fecha final de las acciones PAO-2023-035, PAO-2023-039 y PAO-2023-040</t>
  </si>
  <si>
    <t xml:space="preserve">Se realizarán otros procesos de Rendición de Cuentas en el segundo semestre (Procuraduría General de la Nación, sector Integración Social, IDIPRON), actividades que no quedarían plasmados en el plan de acción </t>
  </si>
  <si>
    <t>Ajuste tareas pendientes primer y segundo trimestre de la acción  PAI-2023-010</t>
  </si>
  <si>
    <t>En la actividad PAI-2023-010 "Realizar jornadas de capacitación, diálogos, ciudadanos, divulgación de la gestión local dirigido a grupos de interés y valor del Instituto", se solicita modificar en las tareas pendientes del primer y segundo trimestre la actualización del procedimiento "Caracterización de los grupos de valor E-DES-DI-003" (incorrecto) por "Procesos, Acciones y Actividades de Interacción con los Grupos de Valor E-DES-PR-006 VR 03" (correcto).
Justificación: el nombre del procedimiento a ajustar es incorrecto. Se adjunta el nombre del documento correcto: Procesos, Acciones y Actividades de Interacción con los Grupos de Valor E-DES-PR-006 VR 03".</t>
  </si>
  <si>
    <t>Se ajusta meta y productos de la actividad PAI-2023-095</t>
  </si>
  <si>
    <t xml:space="preserve">Se modifica la acción PAI-2023-095 Plan de Acción competencia de la Gerencia Financiera,  teniendo en cuenta las siguientes situaciones a considerar frente a la acción en mención:
La acción formulada enuncia: "Realizar el seguimiento mensual a las cuentas por cobrar de convenios y sanciones disciplinarias a las áreas correspondientes"
La meta para esta actividad es "12 memorandos cuentas por cobrar y 12 memorandos responsabilidad" los cuales corresponden a un memorando mensual dirigido a la subdirección de Oportunidades con el fin de hacer seguimiento a las cuentas por cobrar pendientes por desembolso por parte de los convenios y un memorando mensual dirigido a la Oficina Jurídica solicitando la información pendiente por contabilizar relacionada con Cartera de Dudoso o Difícil Cobro de Sentencias Judiciales.
Del mes de Enero a Julio se realizó el envío oportuno de el memorando a la Oficina Jurídica realizando seguimiento a la información pendiente por contabilizar relacionada con Cartera de Dudoso o Difícil Cobro de Sentencias Judiciales.
En el mes de Agosto gracias a un hallazgo de la Contraloría, se evidenció por parte de la Gerencia Financiera que el seguimiento enunciado en el punto 3 no estaba siendo del todo efectivo, lo anterior teniendo en cuenta que el valor que se tiene en la Gerencia Financiera para el tema de sentencias judiciales no corresponde al valor que tiene por parte de la Oficina Jurídica para esto mismo.
Teniendo en cuenta lo enunciado anteriormente, la Gerencia Financiera determinó que no se seguiría realizando el envío de estos memorandos hasta no realizar una mesa de trabajo con la Oficina Jurídica, y se determinara la mejor manera de realizar dicho seguimiento y actualización de los valores correspondientes a sentencias judiciales.
Teniendo en cuenta lo expuesto anteriormente, se solicita respetuosamente modificar la acción y la meta para la actividad PAI-2023-095 de la Gerencia Financiera dejando los 7 memorandos que ya se enviaron y cambiando los 5 memorandos pendientes por dos mesas de trabajo con la Oficina Jurídica en la cual se aclaren los valores a realizar seguimiento y se establezcan procedimientos para control y seguimiento a Cartera de Dudoso o Difícil Cobro de Sentencias Judiciales </t>
  </si>
  <si>
    <t>Gestión Financiera</t>
  </si>
  <si>
    <t xml:space="preserve">Se eliminan las acciones PAO-2023-042 y PAO-2023-055
</t>
  </si>
  <si>
    <t xml:space="preserve">eliminación de la actividad del Plan operativo PAO-2023-042, ya que esta es responsabilidad de Gestión Contractual y se encuentra dentro del PAI de la Gerencia de Contratación identificada con el código PAI-2023-049. 
 eliminación de la actividad PAO-2023-055, ya que se encuentra duplicada con el código PAO-2023-061.
</t>
  </si>
  <si>
    <t>Modificación de las acciones PAO-2023-084 y PAO-2023-089</t>
  </si>
  <si>
    <t>Por motivo del rediseño institucional se esta llevando a cabo la actualización de las Tablas de Retención Documental, este proceso inicia con el diligenciamiento de las encuestas de producción documental de acuerdo a la nueva estructura organizacional de la entidad. 
Acuerdo 004 de 2013
ARTÍCULO 14. ACTUALIZACIÓN. "Las tablas de retención documental deberán actualizarse en los siguientes casos:
a) Cuando existan cambios en la estructura orgánica de la entidad;
b) Cuando existan cambios en las funciones;
c) Cuando la entidad sufra procesos de supresión, fusión, escisión o liquidación;
d) Cuando se produzcan cambios en el marco normativo del país;
e) Cuando se transformen tipos documentales físicos en electrónicos;
f) Cuando se generen nuevas series y tipos documentales;
g) Cuando se hagan cambios en los criterios de valoración, soportes documentales y procedimientos que afecten la producción de documentos."</t>
  </si>
  <si>
    <t>DIRECCIONAMIENTO ESTRATÉGICO</t>
  </si>
  <si>
    <t>CÓDIGO</t>
  </si>
  <si>
    <t>E-DES-FT-003</t>
  </si>
  <si>
    <t>VERSIÓN</t>
  </si>
  <si>
    <t>16</t>
  </si>
  <si>
    <t>FORMULACIÓN Y SEGUIMIENTO DEL PLAN DE ACCIÓN</t>
  </si>
  <si>
    <t>PÁGINA</t>
  </si>
  <si>
    <t>1 DE 1</t>
  </si>
  <si>
    <t>VIGENTE DESDE</t>
  </si>
  <si>
    <t xml:space="preserve">Fecha: </t>
  </si>
  <si>
    <t>Vigencia del plan:</t>
  </si>
  <si>
    <t>Tipo de reporte:</t>
  </si>
  <si>
    <t>Seguimiento al plan de acción</t>
  </si>
  <si>
    <t>Tipo de plan:</t>
  </si>
  <si>
    <t>FORMULACIÓN</t>
  </si>
  <si>
    <t>SEGUIMIENTO</t>
  </si>
  <si>
    <t>PLAN ESTRATEGICO INSTITUCIONAL</t>
  </si>
  <si>
    <t>PLAN DE ACCION INSTITUCIONAL</t>
  </si>
  <si>
    <t>Primer Trimestre</t>
  </si>
  <si>
    <t>Segundo Trimestre</t>
  </si>
  <si>
    <t>Tercer  Trimestre</t>
  </si>
  <si>
    <t>Cuarto  Trimestre</t>
  </si>
  <si>
    <t xml:space="preserve">Ejecutado por Desg 
</t>
  </si>
  <si>
    <t>% Avance Ejecución Anual por acción</t>
  </si>
  <si>
    <t>ESTADO</t>
  </si>
  <si>
    <t>DIAS FALTANTES PARA EL VENCIMIENTO</t>
  </si>
  <si>
    <t>OPORTUNIDAD</t>
  </si>
  <si>
    <t>EJECUTADO POR INICIATIVA/PROCESO</t>
  </si>
  <si>
    <t>Recursos</t>
  </si>
  <si>
    <t xml:space="preserve">PROGRAMACIÓN </t>
  </si>
  <si>
    <t>Descripción de acciones desarrolladas</t>
  </si>
  <si>
    <t>Soportes  (Actas de  Asistencia, Informes, Estudios, Informes de Convenios, etc.)</t>
  </si>
  <si>
    <t>Actividades  pendientes para la finalizacion de la accion</t>
  </si>
  <si>
    <t>Limitantes</t>
  </si>
  <si>
    <t>% Ejecutado</t>
  </si>
  <si>
    <t>Peso de las actividades</t>
  </si>
  <si>
    <t>Primer Trimestre
Enero - Marzo</t>
  </si>
  <si>
    <t>Segundo Trimestre
Abril - Junio</t>
  </si>
  <si>
    <t>Tercer Trimestre 
Julio - Septiembre</t>
  </si>
  <si>
    <t>Cuarto Trimestre
Octubre - Diciembre</t>
  </si>
  <si>
    <t>Objetivo Estratégico</t>
  </si>
  <si>
    <t>Estrategia</t>
  </si>
  <si>
    <t>Iniciativa estratégica</t>
  </si>
  <si>
    <t>Definicion de iniciativa</t>
  </si>
  <si>
    <t>Criterios minimos de calidad</t>
  </si>
  <si>
    <t xml:space="preserve">Codigo de la acción </t>
  </si>
  <si>
    <t>Acciones</t>
  </si>
  <si>
    <t>Meta</t>
  </si>
  <si>
    <t>Producto</t>
  </si>
  <si>
    <t>Plan institucional Decreto 612
Plan de adecuacion y sostenibilidad</t>
  </si>
  <si>
    <t>Plan institucional Decreto 612
Plan de anticorrupcion y atencion al ciudadano</t>
  </si>
  <si>
    <t>Plan institucional Decreto 612
Otros planes</t>
  </si>
  <si>
    <t>Fecha Inicio</t>
  </si>
  <si>
    <t>Fecha Final</t>
  </si>
  <si>
    <t>Sigla</t>
  </si>
  <si>
    <t>Subdireccion/ Oficina / Secretaria General</t>
  </si>
  <si>
    <t xml:space="preserve">Sigla </t>
  </si>
  <si>
    <t>Gerencia responsable</t>
  </si>
  <si>
    <t>Humanos</t>
  </si>
  <si>
    <t xml:space="preserve"> físicos</t>
  </si>
  <si>
    <t>financieros</t>
  </si>
  <si>
    <t>tecnológico</t>
  </si>
  <si>
    <t>institucionales</t>
  </si>
  <si>
    <t>Desg</t>
  </si>
  <si>
    <t>Suma</t>
  </si>
  <si>
    <t>Prog</t>
  </si>
  <si>
    <t>Diseñar e implementar estrategias para el posicionamiento del IDIPRON  a nivel distrital, nacional, regional y global</t>
  </si>
  <si>
    <t>Diseño e implementación de la estrategia de comunicaciones para el reconocimiento del IDIPRON en el ámbito, distrital, nacional e internacional.</t>
  </si>
  <si>
    <t xml:space="preserve">Diseñar e implementar la política y estrategia de comunicación del IDIPRON para dar lineamientos claros y estratégicos en el manejo de comunicaciones internas y externa </t>
  </si>
  <si>
    <t>Implica la formulación, ejecución y seguimiento de la política de comunicaciones</t>
  </si>
  <si>
    <t>Actualización de la política y estrategia de comunicaciones
Ejecución del plan de trabajo definido para comunicaciones
Seguimiento al plan de trabajo</t>
  </si>
  <si>
    <t>PAI-2023-001</t>
  </si>
  <si>
    <t>Actualizar y organizar los documentos asociados al proceso de comunicaciones.</t>
  </si>
  <si>
    <t>2 procedimientos del proceso creados 
Actualizar el formato de solicitudes a comunicaciones</t>
  </si>
  <si>
    <t>Procedimiento de Comunicaicón Interna
Procedimiento de Comunicación externa 
 Formato de solicitudes
Correos de oficialización de MIPG</t>
  </si>
  <si>
    <t>CE</t>
  </si>
  <si>
    <t>Oﬁcina Asesora de Comunicaciones</t>
  </si>
  <si>
    <t>OAC</t>
  </si>
  <si>
    <t>x</t>
  </si>
  <si>
    <t xml:space="preserve">1.Se realizó la actualización del Formato de Solicitud de cubrimiento de eventos, realización de piezas gráficas, realización de piezas audiovisuales y edición editorial y se realizó la creación de Formato de Publicación web el día 19 de abril de 2023.
2.Se realizó la creación del Manual de Comunicación Interna y se realiza la creación del Manual de Comunicación Externa el día 5 de mayo 2023. El avance en el cumplimiento de la meta es del 100%. </t>
  </si>
  <si>
    <t xml:space="preserve">Correo de oficialización por parte de MIPG del Manual Comunicación Interno E-COE-MA-003 y Manual Comunicación Externo E-COE-MA-004, Manual en archivo PDF
Correo de oficializado por parte de MIPG de los formatos de publicación y solicitud N E-COE-FT-007 y E-COE-FT-001, Formatos en archivo Excel. 
</t>
  </si>
  <si>
    <t>Ninguna</t>
  </si>
  <si>
    <t xml:space="preserve">Ninguna </t>
  </si>
  <si>
    <t>La acción se encuentra finalizada.</t>
  </si>
  <si>
    <t>PAI-2023-002</t>
  </si>
  <si>
    <t>Elaborar un informe de implementación y seguimiento de la política y estrategia de comunicaciones</t>
  </si>
  <si>
    <t xml:space="preserve">Informe de gestión e implementación de la política y estrategia de comunicaciones </t>
  </si>
  <si>
    <t>2 presentaciones power point de gestión de comunicaciones (semestral)
Acta y/o asistencia de la socialización del informe</t>
  </si>
  <si>
    <t xml:space="preserve">Se realizó la primera presentación en Power Point de informe de gestión en el marco de comité directivo el día 13 de abril del 2023, con el balance de la implementación de la política de Comunicación. El avance en el cumplimiento de la meta es del 50%.  </t>
  </si>
  <si>
    <t xml:space="preserve">Presentación en Power point y asistencia de la reunión con los directivos. </t>
  </si>
  <si>
    <t xml:space="preserve">Queda pendiente la segunda presentación que se realizará en el segundo semestre de 2023, en el escenario de comité directivo para dar cumplimiento en su totalidad a PAI-2023-002.  </t>
  </si>
  <si>
    <t xml:space="preserve">Se realizó la segunda presentación en Power Point de informe de gestión en el marco de comité directivo el día 29 de junio de 2023, con el balance de la implementación de la política de Comunicación y cumplimiento de la estrategia de comunicaciones. “Comité Institucional de gestión y desempeño: seguimiento a herramientas de gestión” para dar cumplimiento en un 100% de la acción. </t>
  </si>
  <si>
    <t>Divulgar información institucional con el plan de comunicaciones</t>
  </si>
  <si>
    <t>Atender las necesidades comunicaciones interno y externo de la entidad</t>
  </si>
  <si>
    <t>Publicación de información de interés general 
Diseño e implementación de campañas</t>
  </si>
  <si>
    <t>PAI-2023-003</t>
  </si>
  <si>
    <t>Mantener el correcto funcionamiento y actualización de contenidos de la intranet y página web institucional.</t>
  </si>
  <si>
    <t>Atender el 100% de los requerimientos de publicación de la
intranet y web solicitados 
oficialmente.</t>
  </si>
  <si>
    <t>Página web e Intranet actualizadas</t>
  </si>
  <si>
    <t>Transparencia</t>
  </si>
  <si>
    <t xml:space="preserve">La Oficina Asesora de Comunicaciones, está realizando el proceso de actualización, curaduría y migración de contenidos a un nuevo servicio, tanto para web como para Internet desde el mes de abril de 2023. Sin embargo, se le ha dado respuesta a las publicaciones solicitadas en la página del IDIPRON durante todo 2023. El avance en el cumplimiento de la meta es del 20%.  </t>
  </si>
  <si>
    <t xml:space="preserve">
Evidencia de la actualización de la página: Mapa de navegación y maquetación de la página web del IDIPRON. 
Evidencia de publicaciones de los meses enero, febrero, marzo y abril.
Acta de reuniones desde la Oficina Asesora de Comunicaciones. 
</t>
  </si>
  <si>
    <t>Desde la Oficina Asesora de Comunicaciones se debe seguir atendiendo en el 100% los requerimientos de publicación de la intranet y web solicitados oficialmente.</t>
  </si>
  <si>
    <t xml:space="preserve">La página web y la Intranet están en proceso de actualización, curaduría y migració por parte de la Oficina Asesora de Comunicaciones. </t>
  </si>
  <si>
    <t xml:space="preserve">
La Oficina Asesora de Comunicaciones, ha atendido en un 100% los requerimientos solicitados para la página web en el segundo trimestre de 2023, de los meses de abril, mayo y junio, así mismo, se deja actualizada las solicitudes que no se habían cumplido en el primer trimestre por fallas en la página. El avance en el cumplimiento de la meta es del 30%.  </t>
  </si>
  <si>
    <t xml:space="preserve">Evidencia de publicaciones de los meses abril, mayo y junio. 
Evidencia de actualización de la Intranet: Maquetación Intranet.
Mapa de navegación </t>
  </si>
  <si>
    <t>Desde la Oficina Asesora de Comunicaciones se debe seguir atendiendo el 100% de los requerimientos de publicación de la
intranet y web solicitados 
oficialmente.</t>
  </si>
  <si>
    <t>Actualización de la Intranet</t>
  </si>
  <si>
    <t>PAI-2023-004</t>
  </si>
  <si>
    <t>Atender las necesidadades de comunicación interna y externa de la entidad</t>
  </si>
  <si>
    <t>La atención del 100% en el diseño de piezas comunicativas solicitadas
y la publicación de información institucional solicitada</t>
  </si>
  <si>
    <t xml:space="preserve">Matriz de solicitudes de diseño de piezas comunicativas aprobadas y publicadas
Contenido informativo de la gestión institucional divulgada en las cuentas y perfiles de Twitter, Facebook,  y YouTube del Instituto.
</t>
  </si>
  <si>
    <t xml:space="preserve">Se han atendido las solicitudes formales e informales del diseño de piezas en un 100% durante los cuatro primeros meses de 2023 y se divulga por medio de las redes sociales y la web del IDIPRON. El avance en el cumplimiento de la meta es del 25%.   </t>
  </si>
  <si>
    <t xml:space="preserve">Matriz de solicitudes de diseño, formato Excel Pantallazos de publiaciones en redes sociales - Formato PDF </t>
  </si>
  <si>
    <t xml:space="preserve">Desde la Oficina Asesora de Comunicaciones se debe seguir atendiendo en el  100% en el diseño de piezas comunicativas solicitadas y la publicación de información institucional solicitada. </t>
  </si>
  <si>
    <t xml:space="preserve">Desde la Oficina Asesora de Comunicaciones se debe seguir atendiendo el  100%  del diseño de piezas comunicativas solicitadas y la publicación de información institucional solicitada. </t>
  </si>
  <si>
    <t xml:space="preserve">Matriz de solicitudes de diseño, formato word - Pantallazos de publiaciones en redes sociales - Formato PDF </t>
  </si>
  <si>
    <t xml:space="preserve">Se debe seguir realizando las piezas gráficas requeridas por otras dependencias. </t>
  </si>
  <si>
    <t>PAI-2023-005</t>
  </si>
  <si>
    <t>Diseño e implementación de campañas institucionales a nivel interno y externo</t>
  </si>
  <si>
    <t xml:space="preserve">Diseñar y ejecutar 6 campañas de comunicación
</t>
  </si>
  <si>
    <t>Presentación powerpoint informe de campañas comunicativas ejecutadas</t>
  </si>
  <si>
    <t>Se diseñaron e implementaron dos campañas institucionales a nivel interno y externo: Campaña de Rendición de Cuentas en el mes de marzo de 2023,  Campaña ¿Sabías qué? del 21 de marzo al 5 de abril. El avance en el cumplimiento de la meta es del 25%</t>
  </si>
  <si>
    <t xml:space="preserve">
Presentación PowerPoint informe ¿Sabías qué?
Presentación PowerPoint informe – Rendición de cuentas 
</t>
  </si>
  <si>
    <t>Se debe realizar 4 campañas para cumplir la meta en su totalidad, así como los informes de ejecución.</t>
  </si>
  <si>
    <t xml:space="preserve">La Oficina Asesora de Comunicaciones realizó cuatro (4) campañas con el fin de dar finalización a la acción PAI-2023-005
1. Campaña de Afrocolombianidad se realizó el 21 de mayo de 2023.
2. Campaña de Socialización de Canales para Interpones Denuncias Anticorrupción se realizó desde el 1 de mayo de 2023 hasta el 6 de junio de 2023.
3. Campaña de Procesos de Vinculación se realizó desde el 29 al 31 de mayo de 2023
4. Campaña de la Semana Internacional de la Educación Artística desde el 25 al 29 de mayo de 2023
Dando cumplimiento total de la acción. </t>
  </si>
  <si>
    <t>Cuatro presentaciones Power Point  y cuatro  informes de campañas comunicativas ejecutadas</t>
  </si>
  <si>
    <t>PAI-2023-006</t>
  </si>
  <si>
    <t>Visibilizar la gestión de la entidad a través de la realización de publicaciones en los medios de comunicación internacionales, nacionales y locales, mediante la modalidad de Free Prees</t>
  </si>
  <si>
    <t xml:space="preserve">200 registros y/o publicaciones en medios de comunicación </t>
  </si>
  <si>
    <t xml:space="preserve">Presentación con el reporte de monitoreo de medios 
Acta de socialización del monitoreo  </t>
  </si>
  <si>
    <t>La Oficina Asesora de Comunicaciones realizó el seguimiento Free Press a medios de comunicación a través de Internet y plataformas digitales, en los meses de enero, febrero, marzo y abril. El avance en el cumplimiento de la meta es del 25%.</t>
  </si>
  <si>
    <t xml:space="preserve">Impactos de medios formato PDF 
Matriz impacto de medios formato Excel 
Acta de socialización de los impactos de medios 
</t>
  </si>
  <si>
    <t>Se debe seguir realizando el monitoreo de medios en los meses siguientes</t>
  </si>
  <si>
    <t>La Oficina Asesora de Comunicaciones realizó el seguimiento Free Press a medios de comunicación a través de Internet y plataformas digitales, en los meses de abril, mayo y junio. El avance en el cumplimiento de la meta es del 50%</t>
  </si>
  <si>
    <t xml:space="preserve">Desde la Oficina Asesora de Comunicaciones se deben seguir realizando el seguimiento de Free Press en los medios de comunicación </t>
  </si>
  <si>
    <t>PAI-2023-007</t>
  </si>
  <si>
    <t>Realizar el cubrimiento periodístico
presencial y/o virtual,de los eventos
institucionales priorizados y solicitados por las
áreas del instituto u organizados por otras
entidades, con presencia de la institución.</t>
  </si>
  <si>
    <t>100% del cubrimiento de los
eventos solicitados por las
áreas</t>
  </si>
  <si>
    <t>Matriz de eventos y cubrimientos solicitados y atendidos</t>
  </si>
  <si>
    <t xml:space="preserve">
La Oficina Asesora de Comunicaciones, por medio del Formato de Solicitudes y enviado al correo comunicaciones@idipron.gov.co, recibe los requerimientos de cubrimiento que envían las otras dependencias. De igual forma, se designa una de las personas del equipo para que asista al evento, cubra y escriba la nota para la página web. Se han realizado en su totalidad los cubrimientos periodísticos presenciales y/o virtuales solicitados a la Oficina Asesora de Comunicaciones durante los meses de enero a abril. El avance en el cumplimiento de la meta es del 25%.
</t>
  </si>
  <si>
    <t xml:space="preserve">Matriz de eventos y cubrimientos solicitados y atendidos, formato Excel </t>
  </si>
  <si>
    <t>Se deben seguir atendiendo los eventos y cubrimientos solicitados para los meses siguientes.</t>
  </si>
  <si>
    <t xml:space="preserve">
La Oficina Asesora de Comunicaciones, por medio del Formato de Solicitudes E-COE-FT-001 y enviado al correo comunicaciones@idipron.gov.co, recibe los requerimientos de cubrimiento que envían las otras dependencias. De igual forma, se designa una de las personas del equipo para que asista al evento, cubra y escriba la nota para la página web. Se han realizado en su totalidad los cubrimientos periodísticos presenciales y/o virtuales solicitados a la Oficina Asesora de Comunicaciones durante los meses de enero a abril. El avance en el cumplimiento de la meta es del 25%.
</t>
  </si>
  <si>
    <t>Desde la Oficina Asesora de Comunicaciones se deben seguir atendiendo los eventos y cubrimientos solicitados para los meses siguientes.</t>
  </si>
  <si>
    <t>Fortalecer el reconocimiento ciudadano del desempeño institucional del IDIPRON</t>
  </si>
  <si>
    <t>Institucionalización de la Política de Transparencia, Acceso a la Información, Anticorrupción y Participación Ciudadana</t>
  </si>
  <si>
    <t>Mejorar el desempeño institucional frente a las políticas de Transparencia, Acceso a la Información y lucha contra la Corrupción permitiendo mitigar los riesgos de corrupción.</t>
  </si>
  <si>
    <t>Son todas las acciones y actividades de fortalecimiento, promoción y mejoramiento continuo de las políticas de Transparencia, Acceso a la Información y lucha contra la Corrupción</t>
  </si>
  <si>
    <t>Ejecución de actividades  del PAAC</t>
  </si>
  <si>
    <t>PAI-2023-008</t>
  </si>
  <si>
    <t xml:space="preserve"> Realizar actividades  para el fortalecimiento de  la estrategia de transparencia  y rendicion de cuentas del PAAC</t>
  </si>
  <si>
    <t>100% de las actividades programadas en el paac</t>
  </si>
  <si>
    <t>Link de publicación web 
Convocatorias publicadas en canales institucionales
Convocatorias publicadas y nota en la web institucional
Transmisión del evento y su publicación en los canales institucionales
Link web de las publicaciones 
Link de transparencia portal web Idipron actualizado 
Informe de campaña 
Link de publicación excel en la web
Items de accesibilidad cumplidos</t>
  </si>
  <si>
    <t>Se han realizado las actividades del Plan Operativo, de acuerdo a lo establecido para el fortalecimiento de la estrategia de transparencia y rendición de cuentas del PAAC en el componente de Comunicación durante los meses de enero a abril. El avance en el cumplimiento de la meta es del 20%.</t>
  </si>
  <si>
    <t xml:space="preserve">Plan Anticorrupción y Atención al Ciudadano PAAC
https://www.idipron.gov.co/informacion-de-interes/formulacion-plan-anticorrupcion-y-atencion-al-ciudadano-paac-2023-borrador 
Cumplimiento de metas de rendición de cuentas 2023
 https://www.idipron.gov.co/sites/default/files/docs/rendicion-cuentas/2023/INFORME-CUMPLIMIENTO-METAS-IDIPRON-2022.pdf 
Pantallazo de publicación en redes sociales de Diálogo 1, Diálogo 2 y Diálogo 3.
Tres videos de los espacios de diálogo con la ciudadanía.
Cubrimiento y divulgación de Rendición de Cuentas 
https://www.youtube.com/watch?v=CHn06t-YekU
https://fb.watch/jPRSInNoE-/?mibextid=tejx2t 
Pantallazos de Facebook y Youtube
Pantallazos de las respuestas página web
Pantallazos de las respuestas redes sociales 
www.idipron.gov.co/sites/default/files/docs/participa/documentos2022/Respuestas-a-preguntas-de-Rendici%C3%B3n-de-Cuentas.pdf 
https://www.instagram.com/p/CrgjqX_JRFM/?igshid=YmMyMTA2M2Y%3D 
https://m.facebook.com/story.php?story_fbid=pfbid02VVveAbwa6nB9XEmhSVpggLW2MsEBpsKtXrxkAuQGpi36P9Ecd2bD2tHzmpqMYm8ml&amp;id=100064799496010&amp;mibextid=Nif5oz
https://twitter.com/idipronbogota/status/1651286071425081344?t=QripR0O0T5wevaCNZquYEw&amp;s=19 
https://www.idipron.gov.co/transparencia-y-acceso-la-informacion-publica-resolucion-1519-mintic-2020
Esquema-publicación-ley-transparencia- formato Excel 
Reunión subdirectores, gerentes y jefes de oficina, o encargados designados- Pantallazo reunión virtual 
</t>
  </si>
  <si>
    <t>Se deben seguir realizando las acciones correspondientes al Plan Operativo.</t>
  </si>
  <si>
    <t xml:space="preserve">
Desde la Oficina Asesora de Comunicaciones se da respuesta al Plan de Acción PAI-2023-008Plan Operativo con:
PAO-2023-105, PAO-2023-106, PAO-2023-107, PAO-2023-108 se cerraron en un 100% , 
PAO-2023-109 cumpliendo con un 50% 
PAO-2023-110 cumplimento en un 50%  
PAO-2023-111 cumpliendo con un 100%
PAO-2023-112 cumpliendo con un 70%
PAO-2023-113 cumpliendo con un 80%</t>
  </si>
  <si>
    <t xml:space="preserve">CARPETA 
PAO-2023-110  
PAO-2023-111
PAO-2023-112 
PAO-2023-113 </t>
  </si>
  <si>
    <t xml:space="preserve">Desde la Oficina Asesora de Comunicaciones se debe seguir dando respuesta al Plan Operativo </t>
  </si>
  <si>
    <t>Determinar las acciones orientadas al cierre de brechas organizacionales</t>
  </si>
  <si>
    <t>Mejoramiento de la gestión institucional para el cierre efectivo de las brechas organizacionales</t>
  </si>
  <si>
    <t>Cerrar las brechas organizacionales para mejorar la gestión del instituto</t>
  </si>
  <si>
    <t>Son todas las acciones que se desarrollan al interior de la entidad con el fin de lograr el cierre efectivo de los planes de mejoramiento producto de las auditorias internas y externas realizadas al IDIPRON.</t>
  </si>
  <si>
    <t xml:space="preserve">Monitoreo de los planes de mejoramiento  </t>
  </si>
  <si>
    <t>PAI-2023-009</t>
  </si>
  <si>
    <t>Realizar cierre de las acciones de los planes de mejoramiento, que se encuentran abiertas y/o vencidas,  y  con fecha maxima de finalizacion  a 31-12-2022</t>
  </si>
  <si>
    <t>Cierre de 2 acciones:
PMAI-2019-008
PMAI-2019-007</t>
  </si>
  <si>
    <t xml:space="preserve">Informe o correo </t>
  </si>
  <si>
    <t xml:space="preserve">
La acción del Plan de Mejoramiento con el código PMAI-2019-007, creación de guía para la formulación del plan de comunicaciones y administración de la página web, se encuentra en estado de cierre a 31 de diciembre de 2022, de acuerdo con el TABLERO DE GESTIÓN DE LA MEJORA enviado por la Oficina de Control Interno y revisado por la Oficina Asesora de Planeación. El avance en el cumplimiento de la meta es del 100%. 
La acción del Plan de Mejoramiento con el código PMAI-2019-008, creación de mesa de trabajo con el área de sistemas para definir los parámetros de cumplimiento de la resolución 003, se encuentra en estado de cierre a 31 de diciembre de 2022, de acuerdo con el TABLERO DE GESTIÓN DE LA MEJORA enviado por la Oficina de Control Interno y revisado por la Oficina Asesora de Planeación. El avance en el cumplimiento de la meta es del 100%. 
</t>
  </si>
  <si>
    <t xml:space="preserve">TABLERO DE GESTIÓN DE LA MEJORA Código PMAI-2019-007 y PMAI-2019-008 - Formato Excel </t>
  </si>
  <si>
    <t>Incrementar  la participación de los grupos de interés y valor en la gestión de la entidad</t>
  </si>
  <si>
    <t xml:space="preserve">Desarrollar acciones informativas con los grupos de valor para incrementar el conocimiento de la gestión del Instituto </t>
  </si>
  <si>
    <t>Implementación de la Estrategia de Rendición de Cuentas
Implemementación del Plan Institucional de Participación Ciudadana 
Realización de capacitaciones en temas de Rendición de Cuentas con los grupos de valor del Instituto</t>
  </si>
  <si>
    <t>PAI-2023-010</t>
  </si>
  <si>
    <t>Realizar jornadas de capacitación, diálogos ciudadanos, divulgación de la gestión local dirigido a grupos de valor e interés del Instituto y actualización de procedimientos</t>
  </si>
  <si>
    <t>2 capacitaciones, 2 diálogos, 1 informe, 3 procedimientos</t>
  </si>
  <si>
    <t>Correo solicitud información, solicitud publicación, pieza comunicacional, capturas de pantalla, notas webs, material utilizado, registro fotográfico, acta de reunión</t>
  </si>
  <si>
    <t>Estrategia de Rendición de Cuentas
Plan Institucional de Participación Ciudadana</t>
  </si>
  <si>
    <t>DE</t>
  </si>
  <si>
    <t>Oficina asesora de planeación</t>
  </si>
  <si>
    <t>OAP</t>
  </si>
  <si>
    <t>Se realizaron dos (2) capacitaciones presenciales a funcionarios, funcionarias, contratistas y directivos sobre rendición de cuentas (capacitación 1 el día 30 de enero de 2023 y capacitación 2 el día 16 de febrero de 2023; se realizaron jornadas de diálogo con los grupos de valor en las UPI Conservatorio, Perdomo y La 32 los días 21 y 22 de marzo de 2023. El avance en el cumplimiento de la meta es del 50%</t>
  </si>
  <si>
    <t>Capacitaciones: formatos de asistencia, presentaciones Power Point..
Diálogos: Registro fotográfico, registro audiovisual, formato de asistencia, presentación Power Point, sistematización diálogo (formato Veeduría Distrital).</t>
  </si>
  <si>
    <t>Revisar los procedimientos de Rendición de Cuentas y Participación Ciudadana para su actualización</t>
  </si>
  <si>
    <t xml:space="preserve">No se han revisado los procedimientos </t>
  </si>
  <si>
    <t>Se realizó una reunión virtual con la Gerencia de Capacidades y Derechos el 13 de junio con el fin de revisar los procedimientos INSTANCIAS DE COORDINACIÓN Y PARTICIPACIÓN M-DAL-PR-001 y CARACTERIZACIÓN DE LOS GRUPOS DE VALOR  E-DES-DI-003. Así mismo, se enviaron vía correo electrónico el 22 de junio a la Gerencia de Capacidades y Derechos, los ajustes trabajados con el fin de ser revisados y culminar el proceso de actualización, acompañados del formato CONTROL DE DOCUMENTOS S-SMG-FT-002 
Se envío al equipo de MIPG de la Oficina Asesora de Planeación vía correo electrónico el 21 de junio, el procedimiento RENDICIÓN DE CUENTAS E-DES-PR-004 el para su revisión y actualización, acompañados del formato CONTROL DE DOCUMENTOS S-SMG-FT-002.
El porcentaje de cumplimiento frente a la merta propuesta es del 70%</t>
  </si>
  <si>
    <t>1. Capturas de pantalla reunión virtual.
2. Correos electrónicos.
3. Documentos (procedimientos) formato Word con ajustes.
4. Documernto (control de documentos) formato Excel diligenciados con datos procedimientos.</t>
  </si>
  <si>
    <t>1. Actualización de los procedimientos INSTANCIAS DE COORDINACIÓN Y PARTICIPACIÓN M-DAL-PR-001 y  Procesos, Acciones y Actividades de Interacción con los Grupos de Valor E-DES-PR-006 VR 03, esde la Gerencia de Capacidades y Derechos.
2. Actualización del procedimiento RENDICIÓN DE CUENTAS E-DES-PR-004 desde el equipo MIPG de la Oficina Asesora de Planeación.</t>
  </si>
  <si>
    <t>Los tiempos extensos que se toman los líderes SIGID de las áreas para la revisión de los documentos.</t>
  </si>
  <si>
    <t>PAI-2023-011</t>
  </si>
  <si>
    <t>Realizar actividades del proceso de Direccionamiento estrategico  de la estrategia de Rendición de Cuentas del Plan Anticorrupción y Atención al Ciudadano - PAAC</t>
  </si>
  <si>
    <t>1 documento, 1 pieza comunicativa, 3 Consultas ciudadanas, 2 Audiencias Públicas, 1 documento respuestas, 3 foros virtuales, 1 tablero de control, 1 informe final</t>
  </si>
  <si>
    <t>Documento estrategia, solicitud publicación, flyer, capturas de pantalla publicación, video transmisión, formulario web, capturas de pantalla transmisión, 1 tablero de control</t>
  </si>
  <si>
    <t xml:space="preserve">Rendición de Cuentas </t>
  </si>
  <si>
    <t>Se elaboró y publicó la Estrategia de Rendición de Cuentas en la web institucional el día 30 de enero de 2023, se realizaron cuatro (4) consultas ciudadanas de instrumentos de planeación y gestión (Estrategia RdC, PIPC, PAAC, Plan de Acción en el mes de enero de 2023; se desarrollaron dos (2) adudiencias públicas de Rendición de Cuentas (sectorial el 16 de marzo de 2023 e IDIPRON el día 30 de marzo de 2023). El avance en el cumplimiento de la meta es del 50%</t>
  </si>
  <si>
    <t>Estrategia RdC: Consulta previa a la ciudadanía, consulta ciudadana web y redes, consulta interna correo masivo (mailing), pieza comunicacional de consulta documento definitivo, documento final Estrategia Rendición de Cuentas IDIPRON 2023.
Consultas Ciudadanas: consultas web y redes sociales, piezas comunicacional.</t>
  </si>
  <si>
    <t>Elaborar informe del proceso de Rendición de Cuentas, realizar foros virtuales de participación, elaborar informe Estrategia de Rendición de Cuentas.</t>
  </si>
  <si>
    <t>Las actividades pendientes están dentro de los tiempos para su desarrollo.</t>
  </si>
  <si>
    <t>Foros virtuales: se realizó el envío de correo el 23 de junio a la Oficina Asesora de Comunicaciones solicitando la realización de piezas comunicacionales de consulta a la ciudadanía para los temas de los foros virtuales.
Informe Rendición de Cuentas: se envió correo electrónico el día 14 de junio solicitando cambio en la fecha de realización de informe de los proceso de Rendición de Cuentas, del 30 de julio al 15 de diciembre.
Informe Estrategia Rendición de Cuentas: se realizó reunión con auditora de la Oficina de Control Interno el 28 de junio para revisar los lineamientos de elboración del informe final de la Estrategia de Rendición de Cuentas.
El porcentaje de cumplimiento frente a la merta propuesta es del 70%</t>
  </si>
  <si>
    <t>Foros Virtuales: correo solicitud elaboración y divulgación pieza consulta foros, correo masivo al instituto (mailing) diligenciamiento formulario web.
Informe Rendición de Cuentas: correo solicitud cambio de fecha realización informe y ajuste de fecha desde MIPG.
Informe Estrategia Rendición de Cuentas: formato de asistencia a reunión A-GDH-FT-010</t>
  </si>
  <si>
    <t>Foros Virtuales: realización foros virtuales (julio, agosto, septiembre).
Informe Rendición de Cuentas: culminación procesos de Rendición de Cuentas para la realización del informe.
Informe Estrategia Rendición de Cuentas: elaboración informe Estrategia RdC al finalizar la vigencia.</t>
  </si>
  <si>
    <t>Desarrollo de estrategias para el fortalecimiento de las capacidades físicas, tecnológicas, administrativas, operativas y mejoramiento del desempeño institucional para enfrentar las necesidades del IDIPRON en el siglo XXI.</t>
  </si>
  <si>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</si>
  <si>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</si>
  <si>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planeación y gestión MIPG</t>
  </si>
  <si>
    <t>Ejecución de actividades para el fortalecimiento de políticas del MIPG</t>
  </si>
  <si>
    <t>PAI-2023-012</t>
  </si>
  <si>
    <t xml:space="preserve">Realizar actividades del proceso de Direccionamiento Estratégico para el fortalecimiento  de la politica de Participación Ciudadana </t>
  </si>
  <si>
    <t>100% de las actividades programadas en el plan de adecuacion y sostenibilidad</t>
  </si>
  <si>
    <t>Correo solicitud información, solicitud publicación, pieza comunicacional, capturas de pantalla
Correo solicitud cubrimiento, notas webs, solicitud publicación, material utilizado, registro de asistencia, acta de reunión, registro fotográfico
Flyer, video transmisión, formulario web, capturas de pantalla transmisión
Solicitud publicación, informe Rendición de Cuentas, Flyer, capturas de pantalla publicación sitio web
2 instrumentos de recopilación de inquietudes ciudadanas, formularios web o formatos prestablecidos por la Oficina Asesora de Planeación, (según la modalidad)
1 documento (respuestas a inquietudes) y 1 pieza comunicativa (conocer las respuestas en el sitio web), captura de pantalla publicación informe
Cápsula audiovisual con la información divulgada</t>
  </si>
  <si>
    <t>Participación Ciudadana</t>
  </si>
  <si>
    <t>Se elaboró y publicó el informe de Rendición de Cuentas previo a la ciudadanía (informe de metas) el 10 de febrero de 2023 en la web del Instituto, se realizaron jornadas de diálogo con los grupos de valor en las UPI Conservatorio, Perdomo y La 32 los días 21 y 22 de marzo de 2023, se desarrollaron ejercicios de audiencias públicas de Rendición de Cuentas (sectorial el 16 de marzo de 2023 e IDIPRON el día 30 de marzo de 2023), se dispusieron herramientas web para evaluar y recopilar inquietudes ciudadanas en la audiencia de Rendición de Cuentas del IDIPRON el 30 de marzo, se elaboró y publicó documento de respuestas a inquietudes ciudadanas producto de la interacción en la audiencia de Rendición de Cuentas del IDIPRON el 30 de marzo de 2023. El avance en el cumplimiento de la meta es del 60%</t>
  </si>
  <si>
    <t xml:space="preserve">Informe RdC (metas): Asistencia a reunión con las áreas, correo solicitud información a las áreas, correo solicitud publicación informe, formato de solicitud de publicación E-COE-FT-001, pieza comunicacional, publicación web y redes, informe de metas 2022.
Diálogos: Registro fotográfico, registro audiovisual, formato de asistencia, presentación Power Point, sistematización diálogo (formato Veeduría Distrital).
Audiencia: video transmisión, formato de asistencia, pieza comunicacional de invitación, libreto, minuto a minuto, presentación utilizada, formulario web asistencia y preguntas, evaluación virtual, sistematización y evaluación audiencia (formatos Veeduría Distrital).
Instrumentos: Formularios web (registro y preguntas, y evaluación) audiencia pública rendición de cuentas, formatos de evaluación audiencia pública de rendición de cuentas solicitados por la Veeduría Distrital.
Documento respuestas: Documento de respuestas institucionales a preguntas ciudadanas, pieza comunicacional de socialización del documento a la ciudadanía, publicación documento en web y redes institucionales, correo masivo (mailing) a todo el Instituto para socialización de documento de respuestas.
</t>
  </si>
  <si>
    <t>Divulgar cápsula informativa de datos abiertos en ejercicios de diálogo ciudadano, elaborar informe sobre el proceso de Rendición de Cuentas.</t>
  </si>
  <si>
    <t>El día 3 de mayo se solicitó el cambio de escenario, de audiencia pública de rendición de cuentas a foros virtuales de participación, para la divulgación de la cápsula sobre el conjunto de datos abiertos del Instituto. Esta acción se realizará para el tercer trimestre (julio, agosto y septiembre).
El porcentaje de cumplimiento frente a la merta propuesta es del 70%</t>
  </si>
  <si>
    <t>Correo electrónico.</t>
  </si>
  <si>
    <t>Realizar los tres foros virtuales de participación, previa consulta ciudadana de escogencia de los temas, con el fin de divulgar la cápsula audiovisual sobre conjunto de datos abiertos.</t>
  </si>
  <si>
    <t>No se ha actualizado la fecha de realización de la accción, del 31 de marzo al 30 de septiembre.</t>
  </si>
  <si>
    <t>PAI-2023-013</t>
  </si>
  <si>
    <t>Cierre de 1 accion: 
PMCB-2022-038</t>
  </si>
  <si>
    <t xml:space="preserve">La accion tiene como fecha final el 2023/09/20, se realizara reporte para el tercer trimestre
</t>
  </si>
  <si>
    <t>Fortalecimiento de la gestión institucional a través del autocontrol y la evaluación independiente de los procesos</t>
  </si>
  <si>
    <t>Evaluar la gestión de los procesos del IDIPRON y la implementación del MIPG generando valor agregado</t>
  </si>
  <si>
    <t>Consolidar y presentar los resultados de la evaluación de la gestión institucional y la implementación del MIPG, con el fin de proveer herramientas de juicio para la toma de decisiones y recomendaciones de mejora para los líderes de proceso y la alta dirección.</t>
  </si>
  <si>
    <t>Aprobar el PAA ante Comité de Coordinación de Control Interno
Realizar y presentar los resultados de las  Auditorias Internas, Seguimientos e informes de ley.</t>
  </si>
  <si>
    <t>PAI-2023-014</t>
  </si>
  <si>
    <t>Elaborar y ejecutar el  Plan Anual de Auditorias 2022, aprobado en Comité de Coordinación de Control Interno.</t>
  </si>
  <si>
    <t>100% de ejecución del plan de auditoria</t>
  </si>
  <si>
    <t xml:space="preserve">Informes de Auditoria, 
Informes de seguimientos
e Informes de Ley y actas de reunión
</t>
  </si>
  <si>
    <t xml:space="preserve">Evaluación  a la Gestión </t>
  </si>
  <si>
    <t>EG</t>
  </si>
  <si>
    <t>Oficina de control interno</t>
  </si>
  <si>
    <t>OCI</t>
  </si>
  <si>
    <t>Se elaboró el  Plan Anual de Auditorias 2023 y el mismo fue aprobado en Comité de Coordinación de Control Interno el día 14 de febrero de 2023, a continuación se detallan las actividades ejecutadas en el primer trimestre del PAA 2023:
- Auditorias Especiales
1. Informe Convenio 612 de 2021 del 15 de marzo de 2023.
- Informes de Ley
2. Informe de  cumplimiento de la normatividad relacionada con el licenciamiento de software y hardware (DNDA) del 07 de marzo de 2023.
3. Informe metas Plan de Desarrollo decreto 807 de 2019, de enero de 2023.
4. Austeridad en el gasto público, de febrero de 2023.
5. Evaluación de gestión por procesos, de enero de 2023
6. Informe semestral evaluación independiente del sistema de control interno, de 31 de enero de 2023
7. Informe de defensa jurídica (acciones de repetición - conciliación) Decreto 1069 de 2015.art. 2.2.3.4.1.14., del 7 de marzo de 2023.
8. Informe Directiva 008 de 2021, del 23 de febrero de 2023
9. Informe SIPROJ - Defensa judicial, de enero de 2023.
- Evaluación, seguimientos y monitoreos
10. Seguimiento a los planes de mejoramiento externos, de febrero de 2023.
11 Seguimiento a los planes de mejoramiento internos, de febrero de 2023.
12. Seguimiento al plan anticorrupción y de atención al ciudadano y mapa de riesgos de corrupción, del 03 de marzo de 2023.
- Otros Roles de la Oficina de Control Interno- Actividades
13 Campaña Apropiación MECI, del mes de abril.
Se reporta un avance en la meta del 25%, con la ejecución del total de las actividades (11) programadas en el primer trimestre en el PAA 2023.</t>
  </si>
  <si>
    <t xml:space="preserve">12 Archivos PDF  Informes presentados
2 Archivos Excel   Informe presentado y Seguimiento
</t>
  </si>
  <si>
    <t>Actividades programadas en el PAA 2023 entre abril y diciembre de 2023</t>
  </si>
  <si>
    <t>NA</t>
  </si>
  <si>
    <t xml:space="preserve">Del Plan Anual de Auditorias 2023 se desarrollaron las 9 actividades que se tenían previstas ejecutarse en segundo trimestre así: 
- Informes de Ley 
1. Austeridad en el gasto público, de mayo de 2023. 
2. Seguimiento Ley 1712 de 2014, ITB Índice de Transparencia de Bogotá, de junio de 2023.
3. Seguimiento PAC, Pasivos Exigibles; Reservas Presupuestal, Plan Anual de Adquisiciones, de junio de 2023. 
- Evaluación, seguimientos y monitoreo
4. Seguimiento a los planes de mejoramiento externos, de junio de 2023. 
5. Seguimiento a los planes de mejoramiento internos, de  junio de 2023.
6. Seguimiento al plan anticorrupción y de atención al ciudadano de mayo 2023 y mapa de riesgos de corrupción, de junio de 2023. 
7. Seguimiento y evaluación de los controles de los mapas de riesgo de gestión.
- Otros Roles de la Oficina de Control Interno- Actividades –
8. Reporte y seguimiento al plan de acción y plan anual de auditorías OCI  
9. Campaña Apropiación MECI
Se reporta un avance en la meta del 25%, con la ejecución del total de las actividades (9) programadas para el segundo trimestre en el PAA 2023.
</t>
  </si>
  <si>
    <t xml:space="preserve">19 PDF Radicados, informes y correos de divulgación
4 Archivos JPEG  Piezas Comunicativas 
2 Archivos Excel </t>
  </si>
  <si>
    <t>Actividades programadas en el PAA 2023 entre  julio y diciembre de 2023</t>
  </si>
  <si>
    <t xml:space="preserve">Contribuir a la apropiación de la cultura de autocontrol y autoevaluación en los servidores públicos del IDIPRON   </t>
  </si>
  <si>
    <t xml:space="preserve"> Interacción de elementos que permiten regular el desarrollo de las acciones y reacciones de un entorno, influenciado bajo principios y valores aportantes, con la finalidad de obtener resultados frente a la confiabilidad e integridad de la información, la eficiencia y eficacia en el logro de los objetivos, dando cumplimiento a las disposiciones normativas.</t>
  </si>
  <si>
    <t>Ejecutar actividades de reinducción del Sistema de Control Interno y roles de la OCI.  
Piezas Comunicativas.</t>
  </si>
  <si>
    <t>PAI-2023-015</t>
  </si>
  <si>
    <t>Diseñar y divulgar de piezas comunicativas, en relación al SCI, MECI y el esquema de líneas de defensa</t>
  </si>
  <si>
    <t xml:space="preserve">Seis piezas comunicativas divulgadas, </t>
  </si>
  <si>
    <t>Piezas comunicativas divulgadas</t>
  </si>
  <si>
    <t>Durante el mes de marzo se realizó planeación de Campaña de apropiación de MECI en conjunto con la Dirección General en la que se llevaron a cabo reuniones y elaboración de mensajes, ideas fuerzas y cuestionario. Así mismo  se realizó recopilación de la información y contenido a tratar en las piezas comunicativas con el fin de ser enviadas al área de comunicaciones para la creación de las piezas, sin embargo la divulgación de las mismas se realizará en los meses de abril y julio.</t>
  </si>
  <si>
    <t>3 PDF Assitencia a reuniones  y 2 Archivos Word Mensajes e Ideas Fuerza</t>
  </si>
  <si>
    <t xml:space="preserve">Divulgación de seis (6) piezas comunicativas </t>
  </si>
  <si>
    <t xml:space="preserve">Dentro del proceso de planeación de Campaña se realizó modificación al cronograma que se tenía planteado por sugerencias realizadas por la Dirección y la cobertura que se espera de esta. </t>
  </si>
  <si>
    <t xml:space="preserve">Se realizó la divulgación de 4 piezas comunicativas vía correo electrónico a todos los integrantes de la Entidad, la divulgación de dichas piezas se hizo en las siguientes fechas: 14 de abril de 2023 ¿Qué es Control Interno?, 17 de abril de 2023 ¿Qué Sí es Control Interno? ¿Qué No es Control Interno?, 21 de abril de 2023 ¿Qué es MECI? y  24 de abril de 2023 ¿Cuáles son los roles de la Oficina de Control Interno?. 
Así mismo se continuo trabajando con la Dirección General en la Campaña de apropiación del MECI. 
Se reporta un avance en la meta del 66,66% con 4 piezas comunicativas divulgadas relacionadas con el SCI y el MECI. </t>
  </si>
  <si>
    <t xml:space="preserve">4 PDF Correo de divulgación
4 Archivos JPEG  Piezas Comunicativas </t>
  </si>
  <si>
    <t xml:space="preserve">Divulgación de dos (2) piezas comunicativas </t>
  </si>
  <si>
    <t>PAI-2023-016</t>
  </si>
  <si>
    <t xml:space="preserve"> Realizar actividades del proceso de  Evaluación  a la Gestión para el fortalecimiento de la política de Control Interno</t>
  </si>
  <si>
    <t xml:space="preserve">Informe de seguimiento 
Documentos o formatos SIGID actualizados
 Informes de auditorías remitidas al proceso evaluado y al Comité Institucional de Coordinación de Control Interno
Piezas comunicativas divulgadas
</t>
  </si>
  <si>
    <t>Control Interno</t>
  </si>
  <si>
    <t xml:space="preserve">Se realizó 1 actividad programada en el plan de adecuación y sostenibilidad así:
- Revisar y actualizar cinco (5) documentos o formatos incorporados en el SIGID, que hacen parte del proceso evaluación a la gestión, de los mismos se dio una actualización de cuatro (4) documentos:
Caracterización
Procedimientos
001 AUDITORIAS INTERNAS S-EVG-PR-001 VR 08
Fecha. 28 de febrero de 2023
002 SEGUIMIENTO A LA GESTIÓN E INFORMES DE LEY S-EVG-PR-002 VR 05
Fecha. 28 de febrero de 2023
Formatos
006 INFORME AUDITORIA S-EVG-FT-006
Fecha. 14 de febrero de 2023
SEGUIMIENTO A LA GESTIÓN E INFORMES DE LEY S-EVG-FT-009
Fecha. 14 de febrero de 2023
Se reporta un avance en la meta del 20%, ya que se realiza 1 actividad programada en el plan de adecuación y sostenibilidad para el primer trimestre. </t>
  </si>
  <si>
    <t xml:space="preserve">6 PDF Documentos SIGID (S-EVG-PR-001 VR 08 y S-EVG-PR-002 VR 05) y Correos de socialización. 
2 Archivo Word Documentos SIGID (  S-EVG-FT-006 VR 05 y S-EVG-FT-009 VR 01) </t>
  </si>
  <si>
    <t>1  informe de seguimiento
Informes de auditorias a procesos
Divulgación de dos (2) piezas comunicativas
1 actualización de documento</t>
  </si>
  <si>
    <t>N/A</t>
  </si>
  <si>
    <t xml:space="preserve">Se realizaron 3 actividades programada en el plan de adecuación y sostenibilidad así:
Se actualizó un (1) documento incorporado en el SIGID y  que hace parte del proceso evaluación a la gestión.
Caracterización
001 CARACTERIZACIÓN EVALUACIÓN A LA GESTIÓN S-EVG-CP-001 VR 06
Fecha. 10 de abril de 2023
Dentro del PAA se tiene prevista la realización de dos (2) auditorías a proceso, en este momento se adelanta la primera auditoria al proceso de adecuación y mantenimiento de bienes muebles e inmuebles, la cual está contemplada para ejecutar entre el 04 de mayo de 2023 y 21 de julio de 2023, para esta auditoria ya se realizó reunión de apertura, solicitud de información al proceso, revisión documental del proceso y visitas y recorrido por unidades. Actualmente se encuentra en la proyección y consolidación del informe. 
Se divulgaron Cuatro (4) piezas comunicativas. 
Se realizó la divulgación de 4 piezas comunicativas vía correo electrónico a todos los integrantes de la Entidad, la divulgación de dichas piezas se hizo en las siguientes fechas: 14 de abril de 2023 ¿Qué es Control Interno?, 17 de abril de 2023 ¿Qué Sí es Control Interno? ¿Qué No es Control Interno?, 21 de abril de 2023 ¿Qué es MECI? y  24 de abril de 2023 ¿Cuáles son los roles de la Oficina de Control Interno?.
Se reporta un avance en la meta del 31,66%, ya que se desarrollan 3 actividades como se tenía programado  en  el plan de adecuación y sostenibilidad para el segundo trimestre. 
</t>
  </si>
  <si>
    <t>13 PDF Correos de divulgación , radicados, correos de divulgación  y documento SIGID (S-EVG-CP-001 VR 06)
4 Archivos JPEG  Piezas Comunicativas
1 Archivo Excel  Cronograma  
1 PPP Presentación reunión de apertura</t>
  </si>
  <si>
    <t xml:space="preserve">1  informe de seguimiento
2 Informes de auditorias a procesos
Divulgación de dos (2) piezas comunicativas </t>
  </si>
  <si>
    <t>PAI-2023-017</t>
  </si>
  <si>
    <t>Realizar actividades del proceso de evaluación a la Gestión de de la estrategia  de Gestión del riesgo del PAAC</t>
  </si>
  <si>
    <t>2 Informes  publicados en pagina web</t>
  </si>
  <si>
    <t>Informe de evaluación a mapas de riesgos de corrupción publicados en pagina web</t>
  </si>
  <si>
    <t xml:space="preserve"> Gestión del riesgo </t>
  </si>
  <si>
    <t xml:space="preserve">
La acción tiene programada como fecha de inicio el mes de mayo.</t>
  </si>
  <si>
    <t xml:space="preserve">Publicación de 2dos (a) informes en la web </t>
  </si>
  <si>
    <t xml:space="preserve">Se realizó elaboración y publicación en página web de Informe de evaluación a mapas de riesgos de corrupción según los términos y tiempos establecidos por la legislación. Dicho informe se presentó el 09 de junio de 2023. 
Se reporta un avance en la meta del 50%, con la elaboración y publicación en página web de Informe de evaluación a mapas de riesgos de corrupción. </t>
  </si>
  <si>
    <t xml:space="preserve">2 PDF radicado e infrome 
1 Archivo JPEG Publicacion </t>
  </si>
  <si>
    <t xml:space="preserve">Publicación de un (1)  informe en la web </t>
  </si>
  <si>
    <t>PAI-2023-018</t>
  </si>
  <si>
    <t>Realizar actividades del proceso de evaluación a la Gestión de la estrategia  de transparencia  del PAAC mediante el Seguimiento al cumplimiento de la 1712 de  2014</t>
  </si>
  <si>
    <t>2 Informes de seguimiento</t>
  </si>
  <si>
    <t>Informe de seguimiento a la Ley 1712 de 2014 - ITB</t>
  </si>
  <si>
    <t xml:space="preserve">
La acción tiene programada como fecha de inicio el mes de  junio</t>
  </si>
  <si>
    <t xml:space="preserve">Dos (2) Informes de seguimiento </t>
  </si>
  <si>
    <t>N/a</t>
  </si>
  <si>
    <t xml:space="preserve">Se realizó elaboración de Informe de seguimiento a la Ley 1712 de 2014 – ITB en donde se incluyó las actividades del proceso de evaluación a la Gestión de la estrategia  de transparencia  del PAAC según los términos y tiempos establecidos por la legislación. Dicho informe se presentó el 16 de junio de 2023. 
Se reporta un avance en la meta del 50%, con la elaboración de Informe de seguimiento a la Ley 1712 de 2014 – ITB. </t>
  </si>
  <si>
    <t xml:space="preserve">2 PDF radicado e infrome 
</t>
  </si>
  <si>
    <t xml:space="preserve"> Un (1)  informe </t>
  </si>
  <si>
    <t xml:space="preserve">Son todas las acciones que se desarrollan al interior de la entidad con el fin de lograr el cierre efectivo de los planes de mejoramiento producto de las auditorias internas y externas realizadas al IDIPRON.
</t>
  </si>
  <si>
    <t xml:space="preserve">Seguimiento a los planes de mejoramiento  
</t>
  </si>
  <si>
    <t>PAI-2023-019</t>
  </si>
  <si>
    <t>Realizar evaluación a los planes de mejoramiento</t>
  </si>
  <si>
    <t>2 seguimientos</t>
  </si>
  <si>
    <t xml:space="preserve"> Informes de seguimiento </t>
  </si>
  <si>
    <t xml:space="preserve">Dos (2)) Informes de seguimiento </t>
  </si>
  <si>
    <t xml:space="preserve">Se realizó elaboración de Informe de evaluación a los planes de mejoramiento interno y externo según los términos y tiempos establecidos por la legislación. Dicho informe se presentó el 16 de junio de 2023. 
Se reporta un avance en la meta del 50%, con la elaboración de Informe de evaluación a los planes de mejoramiento interno y externo. </t>
  </si>
  <si>
    <t xml:space="preserve">
Fortalecimiento de actividades de apoyo administrativo</t>
  </si>
  <si>
    <t>Garantizar el funcionamiento de la entidad de manera amigable y responsable con el medio ambiente minimizando el impacto generado por las actividades propias de la gestión institucional.</t>
  </si>
  <si>
    <t>Son las acciones tendientes a dar cumplimiento normativo ambiental y sensibilización a los funcionarios frente a la utilización racional de los recursos físicos que se emplean para el desarrollo de actividades administrativas y misionales del IDIPRON</t>
  </si>
  <si>
    <t>Formulación y seguimiento de los programas de gestión ambiental (Manejo integral de residuos, uso eficiente del agua, uso eficiente de la energía, compras y consumo sostenible y practicas sostenibles)</t>
  </si>
  <si>
    <t>PAI-2023-020</t>
  </si>
  <si>
    <t xml:space="preserve">1. Realizar el reporte de generación de residuos peligrosos de acuerdo a lo establecido en el Decreto 1076 del 2015. </t>
  </si>
  <si>
    <t xml:space="preserve">1 reporte de generación de residuos </t>
  </si>
  <si>
    <t>Certificados de reporte de las UPIS La Favorita, La Rioja, Oasis, Calle 15, Perdomo, Santa Lucia, Servita, La 32, Bosa, Calle 63, Normandía y Distrito Joven.</t>
  </si>
  <si>
    <t>Plan Institucional de Gestión Ambiental - Programa de gestión integral de residuos</t>
  </si>
  <si>
    <t>Gestión ambiental</t>
  </si>
  <si>
    <t>GA</t>
  </si>
  <si>
    <t>Secretaria General</t>
  </si>
  <si>
    <t>SG</t>
  </si>
  <si>
    <t>Gerencia Administrativa</t>
  </si>
  <si>
    <t>El día 31 de marzo del 2023, se realizó los reportes de generación de residuos peligrosos en la la plataforma del IDEAM de las SA Calle 15, SA Calle 63, SA Distrito Joven, UPIS Bosa, La 32, Normandía, Oasis, Perdomo, Rioja, Servita y Santa Lucia, La Favorita.
Se aclara que el reporte generado para la UPI Normandia se encuentra en 0 teniendo en cuenta que esta unidad en el 2022 dejo de operar. Sin embargo se debe seguir reportando en ceros en el aplicativo del IDEAM
El porcentaje de cumplimiento frente a la meta propuesta es del 100%</t>
  </si>
  <si>
    <t>Constancias de Reporte   del IDEAM</t>
  </si>
  <si>
    <t>NINGUNA</t>
  </si>
  <si>
    <t>PAI-2023-021</t>
  </si>
  <si>
    <t>2. Realizar reporte de generación de los residuos aprovechables, aceites usados, construcción y demolición de acuerdo a la normatividad aplicable</t>
  </si>
  <si>
    <t>4 reportes de generación de los residuos aprovechables</t>
  </si>
  <si>
    <t xml:space="preserve">Certificado de reporte de las UPIS y sedes administrativas que se encuentren inscritas ante la  entidad encargada y/o  autoridad ambiental.  </t>
  </si>
  <si>
    <t>Se realizaron los reportes ante las autoridades ambientales correspondientes de las cifras generadas de RCD, AVU y Residuos aprovechables de los meses de enero a marzo 2023
Es importante indicar que para el reporte de AVU solo se realiza frente a la siguientes UPI La 32, La Favorita, La Rioja, Liberia, Luna Park, Normandia, Oasis, Perdomo, Santa Lucia y Servita. Así como los comedores comunitarios de Arbolizadora, La Rioja, Perdomo, Usme.
Con relacion al reporte de residuos aprovechables y residuos de construcción y demolición se realizan consolidados para toda la entidad.
El porcentaje de cumplimiento frente a la meta propuesta es del 25%</t>
  </si>
  <si>
    <t>Constancias de Reporte de la SDA - UAESP</t>
  </si>
  <si>
    <t>Se encuentra pendiente los reportes del II, III y IV Trimestre</t>
  </si>
  <si>
    <t xml:space="preserve">Durante los dias 04 y 06 de Julio se remitieron los reportes de generación de residuos a la Secretaria Distrital de Ambiente y a la UAESP, correspondientes a los meses de abril a junio del 2023. Los cuales se realizaron de la siguiente manera:
Aprovechables: Mediante oficio se remitió a la UAESP y su anexo la información consolidada por todas las sedes administrativas y unidades de proteción integral frente a la generacion de residuos aprovechables.
RCD: Mediante el aplicativo WEB de la Secretaria Distrital de Ambiente se generó el reporte de residuos de construcción y demolición consolidado por todas las sedes administrativas y unidades de proteción integral de manera mensual, lo cual dejó como evidencia tres constacias de reporte correspondientes a los meses de abril, mayo y junio.
AVU: Mediante el aplicativo WEB de la Secretaria Distrital de Ambiente se generó el reporte del II trimestre de generación de residuos de aceite vegetal usado, para las UPIS La Favorita, La 32, La Rioja, Liberia, Luna Park, Normandia, Oasis, Perdomo, Santa Lucia, Servitá; asi como los reportes para los comedores Arborizadora Alta, Perdomo, Rioja y Usme. 
Se reporta un avance en la meta del 25% </t>
  </si>
  <si>
    <t>1. Aprovechables
2. RCD
3. AVU</t>
  </si>
  <si>
    <t>Se encuentran pendientes los reportes de generación de estas tres corrientes de residuos correspondientes al III y IV Trimestre de la vigencia 2023</t>
  </si>
  <si>
    <t>PAI-2023-022</t>
  </si>
  <si>
    <t>3. Realizar cuatro (4) informes de seguimiento trimestrales a la generación de residuos, relacionando el avance del indicador general del programa.</t>
  </si>
  <si>
    <t>4 informes de seguimiento</t>
  </si>
  <si>
    <t xml:space="preserve">Informes de Generación de Residuos por Corriente </t>
  </si>
  <si>
    <t>Se consolidaron las cifras de generacion de las diferentes clases de residuos por el IDIPRON durante el periodod comprendido del 01 del enero al 31 de marzo del 2023, los cuales quedaron consignados en el formato A-GAM-FT-005 Consolidado Integral de Generacion de Residuos y se elabora el informe de desempeño ambiental del I trimestre en el formato A-GAM-FT-007 Informe de Gestion Ambiental Sedes y Unidades.
El porcentaje de cumplimiento frente a la meta propuesta es del 25%</t>
  </si>
  <si>
    <t>formato A-GAM-FT-005 Consolidado Integral de Generacion de Residuos
 A-GAM-FT-007 Informe de Gestion Ambiental Sedes y Unidades.</t>
  </si>
  <si>
    <t>Se elabora informe de seguimiento al programa de gestion integral de residuos, en el cual se realiza un comparativo del volumen de Kg gestionados durante el I y II Trimestre de la vigencia 2023 versus el volumen generado en el I y II trimestre de la vigencia 2022. Para ambos casos se presenta un incremento del 34% y 379% correspondientemente, adicionalmente se relacionan las acciones del plan de accion ejecutadas que hacenn parte del Programa de Gestion Integral de Residuos. 
Se reporta un avance frente frente a la meta 25%</t>
  </si>
  <si>
    <t>Informe de generación de residuos
Consolidado de gestión de residuos</t>
  </si>
  <si>
    <t>Se encuentran pendientes los informes de generación de residuos correspondientes al III y IV Trimestre de la vigencia 2023</t>
  </si>
  <si>
    <t>PAI-2023-023</t>
  </si>
  <si>
    <t>4. Realizar capacitación y/o sensibilización para el manejo integral de residuos en las sedes administrativas y Unidades de Protección Integral del IDIPRON habilitadas y en operación con población de NNAJ</t>
  </si>
  <si>
    <t>32 capacitaciones</t>
  </si>
  <si>
    <t xml:space="preserve">Actas de Reunión y Capacitación, Listados de asistencia  </t>
  </si>
  <si>
    <t>Durante los meses de  febrero y marzo se impartieron  las capacitaciones de manejo integral de residuos en las Sedes Administrativas y en las UPI que se encontraban activas y en funcionamiento. a continuacion se detalla las unidades en las cuales se efectuaron los procesos de capacitacion y/o sensibilizacion:
Febrero ( SA Calle 15, SA Calle 61,SA Economato, UPI Arcadia, UPI Bosa, UPI Castillo, UPI La 27, UPI La 32,  UPI Florida, UPI La Victoria, UPI Perdomo y UPI Santa Lucia).
Marzo ( SA Calle 63, SA Bodega La Favorita UPI Distrito Joven y , UPI Conservatorio)
El porcentaje de cumplimiento frente a la meta propuesta es del 50%</t>
  </si>
  <si>
    <t>Actas de Capacitación y Listas de Asistencia</t>
  </si>
  <si>
    <t>Se encuentra pendiente  impartir el segundo ciclo de capacitación el cual se ejecutara en el III Trimestre de la vigencia 2023.</t>
  </si>
  <si>
    <t>La acción se desarrollará en el tercer trimestre, conforme se encuentra programado</t>
  </si>
  <si>
    <t>PAI-2023-024</t>
  </si>
  <si>
    <t xml:space="preserve">5. Realizar dos (2) capacitaciones de residuos hospitalarios a los auxiliares de enfermería del IDIPRON </t>
  </si>
  <si>
    <t>2 Capacitaciones</t>
  </si>
  <si>
    <t>el día 28/02/2023 Se impartio capacitación de manejo de residuos hospitalarios a los auxiliares de enfermería asignados a las unidades de protección integral que se encuentran habilitadas y en funcionamiento.
Las Unidades que participaron en este proceso de capacitación fueron:
UPI Bosa, Perdomo, La 32, La Florida, La 27, Arcadia, Bosa, Santa Lucia, San Francisco, Oasis y Servita 
El porcentaje de cumplimiento frente a la meta propuesta es del 50%</t>
  </si>
  <si>
    <t>Acta de Capacitación y Listas de Asistencia</t>
  </si>
  <si>
    <t>PAI-2023-025</t>
  </si>
  <si>
    <t>6. Realizar dos (2) campañas de comunicación (piezas de comunicación por correo electrónico y/o físicas) para el manejo adecuado de los residuos sólidos.</t>
  </si>
  <si>
    <t>2 Campañas de comunicación</t>
  </si>
  <si>
    <t>Piezas de comunicación Digitales y/o Físicas - Correos electrónicos de difusión.</t>
  </si>
  <si>
    <t>El día 20 de Junio se envio correo electronico a todos los funcionarios y contratistas, el cual contenia la pieza de comunicación en la cual se le informa la forma correcta de separar y depositar las diferentes corrientes de residuos que se generan en el IDIPRON.
Se reporta un avance frente frente a la meta 50%</t>
  </si>
  <si>
    <t>Piezas de Comunicación Digital
Correo electronico de Difusión</t>
  </si>
  <si>
    <t>Se encuentra pendiente la difusion de pieza de comunicación para la gestion integral de residuos la cual se estara enviando en el cuarto trimestre de la vigencia 2023</t>
  </si>
  <si>
    <t>PAI-2023-026</t>
  </si>
  <si>
    <t>7. Realizar visitas semestrales a las unidades habilitadas, para reportar al área de almacén las necesidades de retiro de implementos en el marco del programa Seguridad Orden y Limpieza.</t>
  </si>
  <si>
    <t>32 visitas</t>
  </si>
  <si>
    <t>Actas de Reunión de identificación de residuos y bienes inservibles en las unidades de protección integral y sedes administrativas.</t>
  </si>
  <si>
    <t>Durante los meses de mayo y junio del 2023, se realizaron visitas de identificacion de bienes de consumo y devolutivos que se encuentran obsoletos y/o deteriorados que deben ser retirados de las sedes administrativas y unidades de protección integral para conservar las condiciones de orden y aseo de las mismas. Estas visitas quedaron registradas en actas con su correspondiente registro fotográfico. 
Se reporta un avance frente frente a la meta 50%</t>
  </si>
  <si>
    <t>Actas de reunión identificación de residuos y bienes inservibles</t>
  </si>
  <si>
    <t>Se encuentra pendiente  realizar una segunda visita de seguimiento a esta labor,  la cual se estara realizando en el tercer  trimestre de la vigencia 2023</t>
  </si>
  <si>
    <t>PAI-2023-027</t>
  </si>
  <si>
    <t>8. Realizar capacitación y/o sensibilización para disminución de consumo de aguas en las sedes administrativas y Unidades de Protección Integral del IDIPRON habilitadas y en operación con población de NNAJ</t>
  </si>
  <si>
    <t>Plan Institucional de Gestión Ambiental - Programa de uso racional del Agua</t>
  </si>
  <si>
    <t>Durante los meses de abril, mayo y junio del 2023, se impartieron capacitaciones y sensibilizaciones frente a las buenas prácticas para el cuidado y consumo del agua en las sedes administrativas y unidades de protección integral que se encuentran activas y en operación.
Se reporta un avance frente frente a la meta 46%</t>
  </si>
  <si>
    <t>Actas y listados de asistencia capacitaciones de Uso del Agua</t>
  </si>
  <si>
    <t>Se encuentra pendiente impartir las sensibilizaciones y/o capacitaciones del uso del agua del segundo trimestre en las UPI El Edén y Carmen de Apicalá, ya que, por temas administrativos de los funcionarios asignados a estas unidades, no fue posible ejecutar esta acción, se impartirán estas capacitaciones en el mes de Julio, Así como las capacitaciones correspondientes al cuarto trimestre.</t>
  </si>
  <si>
    <t>PAI-2023-028</t>
  </si>
  <si>
    <t>9. Realizar dos (2) campañas de comunicación (piezas de  comunicación por correo electrónico y/o físicas) para el ahorro de agua.</t>
  </si>
  <si>
    <t>Dos (2) campañas</t>
  </si>
  <si>
    <t>Piezas de comunicación Digitales y Físicas - Correos electrónicos de difusión.</t>
  </si>
  <si>
    <t>El día 27/02/2023 se realizo envió de pieza de comunicación desde el correo de gestión ambiental, frente al manejo integral de los residuos en las sedes administrativas y unidades de protección integral del IDIPRON
El porcentaje de cumplimiento frente a la meta propuesta es del 50%</t>
  </si>
  <si>
    <t>Correo de Difusión
Pieza de comunicación Digital</t>
  </si>
  <si>
    <t>Se encuentra pendiente difundir  el segundo ciclo de la campaña de comunicación  la cual se ejecutara en el III Trimestre de la vigencia 2023.</t>
  </si>
  <si>
    <t>PAI-2023-029</t>
  </si>
  <si>
    <t>10. Realizar cuatro informes de seguimiento a los consumos de agua generados en las sedes administrativas y Unidades de Protección Integral del IDIPRON</t>
  </si>
  <si>
    <t>Cuatro (4) informes de seguimiento</t>
  </si>
  <si>
    <t xml:space="preserve">Informes de Consumo de Agua Trimestral </t>
  </si>
  <si>
    <t>Se efectuo la consolidación de información del servicio de acueducto y alcantarillado de las sedes administrativas y unidades de protección integral de la vigencia 2022 y lo corrido de la vigencia 2023, para determinar la variación en el consumo e identificar si se presento disminución o incremento de agua en las sedes y se elabora el informe de desempeño ambiental del I trimestre en el formato A-GAM-FT-007 Informe de Gestion Ambiental Sedes y Unidades.
El porcentaje de cumplimiento frente a la meta propuesta es del 25%</t>
  </si>
  <si>
    <t>Reporte de  Seguimiento al Consumo de Servicios Publicos-AGUA (2021-2023)
 A-GAM-FT-007 Informe de Gestion Ambiental Sedes y Unidades.</t>
  </si>
  <si>
    <t>Se elabora informe de seguimiento al programa de uso eficiente del agua, en el cual se realiza un comparativo del volumen de m3 consumidos en las sedes administrativas y unidades de protección activas y en operación durante los primeros cuatro meses de la vigencia 2023 versus el volumen de m3  de los primeros cuatro meses de la vigencia 2022. Adicionalmente se relacionan las acciones del plan de accion ejecutadas que hacen parte del programa de uso eficiente del agua. 
Se reporta un avance en la meta del 25%</t>
  </si>
  <si>
    <t>INFORME DE ANALISIS DE DESEMPEÑO AMBIENTAL</t>
  </si>
  <si>
    <t>Se encuentran pendientes los informes de consumo de agua correspondientes al III y IV Trimestre de la vigencia 2023</t>
  </si>
  <si>
    <t>PAI-2023-030</t>
  </si>
  <si>
    <t>11. Realizar capacitación y/o sensibilización para la disminución de consumos de energía eléctrica en las sedes administrativas y Unidades de Protección Integral del IDIPRON habilitadas y en operación con población de NNAJ</t>
  </si>
  <si>
    <t>Plan Institucional de Gestión Ambiental - Programa de uso racional de la energía</t>
  </si>
  <si>
    <t>Durante los meses de enero, febrero y marzo se impartieron 16  capacitaciones sobre el uso eficiente de la energia en las Sedes Administrativas y en las UPI. a continuacion se detalla las unidades en las cuales se efectuaron los procesos de capacitacion y/o sensibilizacion:
Febrero ( SA Calle 15, SA Calle 61,SA Economato, UPI Arcadia, UPI Bosa, UPI Castillo, UPI La 27, UPI La 32,  UPI Florida, UPI La Victoria, UPI Perdomo y UPI Santa Lucia).
Marzo ( SA Calle 63, SA Bodega La Favorita UPI Distrito Joven y , UPI Conservatorio)
El porcentaje de cumplimiento frente a la meta propuesta es del 50%</t>
  </si>
  <si>
    <t>PAI-2023-031</t>
  </si>
  <si>
    <t>12. Realizar dos (2) campañas de comunicación (piezas de comunicación por correo electrónico y/o físicas) para el ahorro de energía.</t>
  </si>
  <si>
    <t>El día 24/02/2023 se realizó envío de pieza de comunicación desde el correo de gestión ambiental, con tips y recomendaciones para el ahorro de energia electrica en las sedes administrativas y unidades de protección integral del IDIPRON
El porcentaje de cumplimiento frente a la meta propuesta es del 50%</t>
  </si>
  <si>
    <t>Correo de Difusión
Piezas de comunicación Digital</t>
  </si>
  <si>
    <t>El día 21 de Junio se envio correo electronico a todos los funcionarios y contratistas, el cual contenia la pieza de comunicación en la cual se les informa tips para realizar el uso eficiente de la energia electrica en el IDIPRON.
Se reporta un avance en la meta del 50%</t>
  </si>
  <si>
    <t>Pieza de Comunicación Digital
Correo electronico de Difusión</t>
  </si>
  <si>
    <t>Se encuentra pendiente la difusion de pieza de comunicación para el uso eficiente de la energia electrica la cual se estara enviando en el cuarto trimestre de la vigencia 2023</t>
  </si>
  <si>
    <t>PAI-2023-032</t>
  </si>
  <si>
    <t>13. Realizar cuatro informes de seguimiento   a los consumos de energía generados en las sedes administrativas y Unidades de Protección Integral del IDIPRON</t>
  </si>
  <si>
    <t xml:space="preserve">Informes de Consumo de Energía Eléctrica Trimestral </t>
  </si>
  <si>
    <t>Se efectuo la consolidación de información del servicio de energia electrica de las sedes administrativas y unidades de protección integral de la vigencia 2022 y lo corrido de la vigencia 2023, para determinar la variación en el consumo e identificar si se presento disminución o incremento de agua en las sedes y se elabora el informe de desempeño ambiental del I trimestre en el formato A-GAM-FT-007 Informe de Gestion Ambiental Sedes y Unidades.
El porcentaje de cumplimiento frente a la meta propuesta es del 25%</t>
  </si>
  <si>
    <t>Reporte de  Seguimiento al Consumo de Servicios Publicos-Energia (2021-2023)
 A-GAM-FT-007 Informe de Gestion Ambiental Sedes y Unidades.</t>
  </si>
  <si>
    <t>Se elabora informe de seguimiento al programa de uso eficiente de energia, en el cual se realiza un comparativo del volumen de Kw/h consumidos en las sedes administrativas y unidades de protección activas y en operación durante I y II Trimeste de la vigencia 2023 versus el volumen de Kw/h  del  I y II Trimeste de la vigencia 2022, Adicionalmente se relacionan las acciones del plan de accion ejecutadas del programa de uso eficiente del energia. 
Se reporta un avance en la meta del 25%</t>
  </si>
  <si>
    <t>INFORME DE ANALISIS DE DESEMPEÑO AMBIENTAL II TRIM 2023</t>
  </si>
  <si>
    <t>Se encuentran pendientes los informes de consumo de energia electrica correspondientes al III y IV Trimestre de la vigencia 2023</t>
  </si>
  <si>
    <t>PAI-2023-033</t>
  </si>
  <si>
    <t>14. Realizar campaña de comunicación para promover el Uso de la Bicicleta como medio de transporte alternativo</t>
  </si>
  <si>
    <t>Doce (12) correos electrónicos</t>
  </si>
  <si>
    <t>Plan Institucional de Gestión Ambiental - Programa de practicas sostenibles</t>
  </si>
  <si>
    <t>Durante los meses de enero a marzo del 2023, se realizo envió de piezas de comunicación desde el correo de gestión ambiental frente a los siguientes temas:
los dias 4 de Enero, 27 de enero y 24 de febrero se envia pieza de comunicación informado  el cierre de los parqueaderos de los  los primeros jueves habiles (5 de enero, 2 de febrero y 2 de marzo) en los cuales se invita a los funcionarios a usar medios de transporte sostenibles .
El lunes 30 de enero se envia pieza de comunicación del día sin carro e invitación a participara de la semana de movilidad sostenible.
Los día 4 de enero, 2 de febrero y 27 de febrero  solicitud de reporte de información de bici usuarios y promoción del uso de medios de transporte sostenibles.
El porcentaje de cumplimiento frente a la meta propuesta es del 25%</t>
  </si>
  <si>
    <t>Se encuentra pendiente difundir la campaña de comunicación,  la cual se ejecutara en el II, III y IV Trimestre de la vigencia 2023.</t>
  </si>
  <si>
    <t>Los días 13/04/2023, 02/05/2023, 29/05/2023 se enviaron correos electrónicos con piezas de comunicación, en los cuales se les informa a todos los funcionarios y contratistas del IDIPRON, sobre el cierre de parqueaderos y se les solicita el reporte de información de biciusuarios de cada mes, como estrategia de promoción de movilidad sostenible en el IDIPRON.
Se reporta un avance en la meta del 25%</t>
  </si>
  <si>
    <t>Se encuentra pendiente la difusión de pieza de comunicación para informar el cierre de parqueaderos y solicitar el reporte de biciusuarios, los cuales se estarán enviando en el tercer y cuarto trimestre de la vigencia 2023.</t>
  </si>
  <si>
    <t>PAI-2023-034</t>
  </si>
  <si>
    <t>15. Realizar dos (2) campañas de comunicación de buenas prácticas para la sustitución de plásticos de un solo uso dentro de las instalaciones del IDIPRON</t>
  </si>
  <si>
    <t>El día 28/02/2023 se realizo envió de pieza de comunicación desde el correo de gestión ambiental, frente la prohibicion de uso de plasticos de un solo uso en las sedes administrativas y unidades de protección integral del IDIPRON
El porcentaje de cumplimiento frente a la meta propuesta es del 50%</t>
  </si>
  <si>
    <t>PAI-2023-035</t>
  </si>
  <si>
    <t>16. Promover el uso de la tarjeta Tu Llave por medio de una (1) jornada de personalización para los servidores y NNAJ del Instituto que les permita el desplazamiento a las Unidades de Protección Integral (Movilidad Sostenible)</t>
  </si>
  <si>
    <t>Una (1) actividad interinstitucional</t>
  </si>
  <si>
    <t>Actas de Reunión de ejecución de la actividad interinstitucional.</t>
  </si>
  <si>
    <t>PAI-2023-036</t>
  </si>
  <si>
    <t>17. Incluir dentro de los procesos de contratación de suministro de bienes de consumo, el requerimiento ambiental de empaques biodegradables y/o reutilizables.</t>
  </si>
  <si>
    <t xml:space="preserve">100% de los procesos de contratación de suministro de bienes de consumo con requisito ambiental  </t>
  </si>
  <si>
    <t>Conceptos emitidos aranda</t>
  </si>
  <si>
    <t>Plan Institucional de Gestión Ambiental - Programa de consumo sostenibles</t>
  </si>
  <si>
    <t>Del 1 de enero al 31 de marzo se recibieron 30 solicitudes de clausulas ambientales para los procesos de contratación de bienes y servicios, los cuales fueron atendidos oportuna y efectivamente. 
El porcentaje de cumplimiento frente a la meta propuesta es del 25%</t>
  </si>
  <si>
    <t>Durante los meses de abril,mayo y junio se atendieron 21 solicitudes de cláusulas ambientales en los procesos de contratación de bienes y servicios del IDIPRON, los cuales fueron atendidos en términos de oportunidad y efectividad.
Se reporta un avance en la meta del 25%</t>
  </si>
  <si>
    <t xml:space="preserve">Reporte Mesa de Ayuda - Cláusulas Ambientales - II Trimestre.
Correos de respuesta a las solicitudes de cláusulas ambientales </t>
  </si>
  <si>
    <t>Esta actividad seguira en ejecucion hasta el 31 de diciembre, teniendo en cuenta que depende del volumen y cronograma de procesos de contratación que tiene programado la entidad para la vigencia 2023</t>
  </si>
  <si>
    <t>PAI-2023-037</t>
  </si>
  <si>
    <t>18. Realizar un informe semestral de compras verdes</t>
  </si>
  <si>
    <t>Dos (2) informes</t>
  </si>
  <si>
    <t>Informes semestrales de Compras Verdes</t>
  </si>
  <si>
    <t>Se elabora el informe de implementación de compras verdes correspondiente al I semestre de la vigencia 2023, en el cual se relaciona los 51 procesos de contratación de bienes y servicios que atravez de la mesa de ayuda de gestion ambiental radicaron su solicitu de clausulas ambientales.  
Se reporta un avance en la meta del 50%</t>
  </si>
  <si>
    <t>Informe de Compras Verdes - I Semestre 2023</t>
  </si>
  <si>
    <t>Esta actividad seguirá en ejecucion hasta el 31 de diciembre, teniendo en cuenta que se debe reportar el avance de implementacion de compras verdes correspondiente al II Semestre del 2023</t>
  </si>
  <si>
    <t>PAI-2023-038</t>
  </si>
  <si>
    <t>19. Realizar la construcción y/o adecuación de dos (2) depósitos temporales de residuos peligrosos en las Unidades de Protección Integral</t>
  </si>
  <si>
    <t>2 depósitos temporales de residuos peligrosos construidos y/o adecuados</t>
  </si>
  <si>
    <t>Actas de reunión de seguimiento y avance en la construcción y/o adecuación de depósitos temporales de residuos peligrosos</t>
  </si>
  <si>
    <t>Plan Institucional de Gestión Ambiental - Programa de Gestión Integral de Residuos</t>
  </si>
  <si>
    <t>Se solicitó reprogramar la ejecución de esta actividad teniendo en cuenta que se encuentra pendiente la celebración de los procesos de contratación para la adquisición de la señalización de las áreas y la compra de las canecas y puntos ecológicos con los cuales se podrán adecuar los depósitos de residuos peligrosos, dicha solicitud fue aprobada por la Oficina Asesora de Planeación el 5 de julio de 2023. Se tiene planificado ejecutar esta actividad en el III Trimestre de la Vigencia 2023.
No se reporta avance en la meta.</t>
  </si>
  <si>
    <t>Correo de Solicitud de Modificación y Aprobacion de la Modificacion de la actividad</t>
  </si>
  <si>
    <t>Esta actividad depende de la celebracion de los procesos de contratación de señalizaciíon de las areas y la compra de las canecas y puntos ecologicos con los cuales se podra adecuar los depositos de residuos peligrosos</t>
  </si>
  <si>
    <t>PAI-2023-039</t>
  </si>
  <si>
    <t>20. Implementar sistemas ahorradores de agua  en la Unidad de Protección Integral  La 32.</t>
  </si>
  <si>
    <t>Sistemas Ahorradores Instalados en la UPI 32</t>
  </si>
  <si>
    <t>Actas de Reunión de seguimiento y avance de la instalación de los sistemas ahorradores de agua</t>
  </si>
  <si>
    <t>El 17 de Enero del 2023, se realizó la instalación de dispositivos de ahorro de agua en los baños de la UPI La 32, las cuales quedaron registradas median reporte fotográfico y formato A-GAMB-007 Control de Inspección y ejecución de mantenimiento de bienes e infraestructura.
Se reporta un avance en la meta del 100% por lo que se da por concluida la acción.</t>
  </si>
  <si>
    <t>A-GAMB-007 Control de Inspección y ejcución de mantenimiento de bienes e infraestructura.
A-GDO-FT-004 Acta de Reunión 
Resgistro fotográfico</t>
  </si>
  <si>
    <t>PAI-2023-041</t>
  </si>
  <si>
    <t xml:space="preserve">22.Realizar la instalación de sensores de movimiento para el encendido del sistema de iluminación de los baños de la Unidad de Protección Integral Calle 15 </t>
  </si>
  <si>
    <t>Sistema de sensor de movimiento instalados en la UPI Calle 15</t>
  </si>
  <si>
    <t>Actas de Reunión de seguimiento y avance de la instalación de sensores de movimiento.</t>
  </si>
  <si>
    <t>El 10 de enero del 2023, se realizó la instalación de dispositivos de ahorro de energía (sensores de movimiento) en los baños de la sede administrativa Calle 15, la cual quedó registrada mediante reporte fotografico y formato A-GAMB-007 Control de Inspección y ejecución de mantenimiento de bienes e infraestructura.
Se reporta un avance en la meta del 100% por lo que se da por concluida la acción.</t>
  </si>
  <si>
    <t>A-GAMB-007 Control de Inspección y ejcución de mantenimiento de bienes e infraestructura.
A-GDO-FT-004 Acta de Reunion 
Resgistro fotografico</t>
  </si>
  <si>
    <t>PAI-2023-042</t>
  </si>
  <si>
    <t>Cierre de 33 acciones:
PMSDA-2022-040
PMSDA-2022-039
PMSDA-2022-035
PMSDA-2022-034
PMSDA-2022-033
PMSDA-2022-031
PMSDA-2022-030
PMSDA-2022-029
PMSDA-2022-027
PMSDA-2022-026
PMSDA-2022-025
PMSDA-2022-024
PMSDA-2022-023
PMSDA-2022-021
PMSDA-2022-020
PMSDA-2022-019
PMSDA-2022-016
PMSDA-2022-014
PMSDA-2022-012
PMSDA-2022-011
PMSDA-2022-007
PMSDA-2022-005
PMSDA-2022-002
PMCB-2022-039
PMAI-2021-153
PMAI-2021-152
PMAI-2021-151
PMAI-2021-149
PMAI-2021-146
PMAI-2021-144
PMAI-2021-111
PMCB-2021-043
PMCB-2021-042</t>
  </si>
  <si>
    <t>Durante el periodo, el proceso realizó las acciones para dar cierre a las siguientes actividades de los planes de mejoramiento, con lo cual se reporta un avance en la meta del 33%
PMSDA-2022-002
PMSDA-2022-005
PMSDA-2022-014
PMSDA-2022-016
PMSDA-2022-019
PMSDA-2022-021
PMSDA-2022-027
PMSDA-2022-026
PMSDA-2022-025
PMSDA-2022-024
PMSDA-2022-023
PMSDA-2022-031
PMSDA-2022-030
PMSDA-2022-029
PMSDA-2022-035
PMSDA-2022-034
PMSDA-2022-033
PMSDA-2022-039
PMCB-2022-039
PMAI-2021-144
PMAI-2021-149
PMAI-2021-146
PMAI-2021-152
PMAI-2021-151
PMAI-2021-111
PMCB-2021-042
PMCB-2021-043</t>
  </si>
  <si>
    <t>Correo electrónico cierre de acciones
Tablero de control de la mejora continua</t>
  </si>
  <si>
    <t>Se encuentra pendiente dar cierre a las siguientes acciones:
PMSDA-2022-007
PMSDA-2022-011
PMSDA-2022-012
PMSDA-2022-020
PMSDA-2022-040
PMAI-2021-153</t>
  </si>
  <si>
    <t xml:space="preserve">
Diseñar y proponer políticas y mejores practicas para fortalece la gestión contractual y cerrar las brechas en materia de gestión contractual </t>
  </si>
  <si>
    <t>Implica el diseño de lineamientos concretos y claros que permitan mejorar las practicas en el marco de la gestión contractual desde la estructuración del proceso de contratación hasta su liquidación</t>
  </si>
  <si>
    <t>*Seguimientos PAA
*Piezas comunicativas
*Actualización de lineamientos y de herramientas
*Capacitación permanente en estructuración y ejecución contractual.</t>
  </si>
  <si>
    <t>PAI-2023-043</t>
  </si>
  <si>
    <t>1. Realizar seguimiento mensual al PAA por proyecto de inversión</t>
  </si>
  <si>
    <t>11 seguimientos por proyecto de inversión al año</t>
  </si>
  <si>
    <t>Memorando de seguimiento por proyecto de inversión</t>
  </si>
  <si>
    <t>Gestión contractual</t>
  </si>
  <si>
    <t>GC</t>
  </si>
  <si>
    <t>Gerencia de Contratación</t>
  </si>
  <si>
    <t>Se adelantaron 2 seguimientos al Plan Anual de Adquisiciones por proyecto de inversión para los meses de febrero y marzo.
El porcentaje de cumplimiento frente a la meta es del  18%</t>
  </si>
  <si>
    <t xml:space="preserve">1.Memorandos de seguimiento febrero
2.Memorandos de seguimiento marzo
</t>
  </si>
  <si>
    <t>Pendiente por realizar 9 seguimientos en la vigencia.</t>
  </si>
  <si>
    <t>Se realizaron 3 seguimientos al Plan Anual de Adquisiciones por proyecto de inversión para los meses de abril, mayo y junio.
Se reporta un avance en la meta correspondiente al 27%</t>
  </si>
  <si>
    <t>Memorandos de seguimiento al PAA periodo abril a junio</t>
  </si>
  <si>
    <t>Pendiente por realizar 6 seguimientos en la vigencia.</t>
  </si>
  <si>
    <t>PAI-2023-044</t>
  </si>
  <si>
    <t>2. Presentar seguimiento trimestral del PAA por proyecto de inversión ante el Comité Institucional de Gestión y Desempeño</t>
  </si>
  <si>
    <t>4 seguimientos presentados al año</t>
  </si>
  <si>
    <t xml:space="preserve">Presentación socializada al Comité Directivo </t>
  </si>
  <si>
    <t>Se presentó ante el Comité Institucional de Gestión y Desempeño el seguimiento al Plan Anual de Adquisiciones con el fin de verificar los procesos proyectados y el seguimiento a los tiempos en radicación 
El porcentaje de cumplimiento frente a la meta es del  25%</t>
  </si>
  <si>
    <t xml:space="preserve">1. Acta socialización presentación y anexos comité </t>
  </si>
  <si>
    <t>Pendiente por presentar 3 seguimientos ante el comité de gestión y desempeño</t>
  </si>
  <si>
    <t>Se presentó ante el Comité Institucional de Gestión y Desempeño (Comité Directivo) el II Seguimiento al Plan Anual de Adquisiciones con el fin de verificar los procesos proyectados y el seguimiento a los tiempos en radicación.
Se reporta un avance en la meta del 25%.</t>
  </si>
  <si>
    <t>Presentación con seguimiento al PAA y listados de asistencia Sesión Comité Directivo 29/06/2023.</t>
  </si>
  <si>
    <t>Pendiente por presentar 2 seguimientos ante el Comité Directivo</t>
  </si>
  <si>
    <t>Se evidencias retrasos en la radicación de los procesos de contratación</t>
  </si>
  <si>
    <t>PAI-2023-045</t>
  </si>
  <si>
    <t>3. Desarrollar campaña de fortalecimiento a supervisores a través de envió de medios visuales (tips de supervisión) envío de 2 tips mensuales</t>
  </si>
  <si>
    <t>22 envíos de medios visuales en el año</t>
  </si>
  <si>
    <t>Correos con evidencia del envió del tip de supervisión</t>
  </si>
  <si>
    <t>Se adelantó el envío de 2 tips de supervisión mensual para un total de 6 tips enviados 
El porcentaje de cumplimiento frente a la meta es del  27%</t>
  </si>
  <si>
    <t>Pantallazos correos con envío de tips desde la Gerencia de Contratación por mes.</t>
  </si>
  <si>
    <t xml:space="preserve">Pendiente el envio de 16 tips de supervisión </t>
  </si>
  <si>
    <t>Se adelantó el envío de 6 tips de la campaña de fortalecimiento a supervisores. Dos tips enviados el mes de abril, dos tips enviados el mes de mayo y dos tips enviados el mes de junio.
El porcentaje de cumplimiento frente a la meta es del  27%</t>
  </si>
  <si>
    <t>Correos con envio de TIPS abril, mayo y junio</t>
  </si>
  <si>
    <t xml:space="preserve">Pendiente el envio de 10 tips de supervisión </t>
  </si>
  <si>
    <t>PAI-2023-046</t>
  </si>
  <si>
    <t>4. Desarrollar capacitaciones en materia de supervisión de contratos, estructuración de procesos y evaluación de procesos contractuales.</t>
  </si>
  <si>
    <t xml:space="preserve"> 1 capacitación anual a comités estructuradores de procesos de contratación
1 capacitación al año a supervisores y apoyos a la supervisión en temas de ejecución contractual
1 capacitación al año a comités evaluadores de procesos de contratación.
1 capacitación al año en liquidación de contratos y la prevención del daño antijurídico.
</t>
  </si>
  <si>
    <t>Listados de asistencia, presentaciones y/o documentos socializados con anexos de la capacitación</t>
  </si>
  <si>
    <t>Se adelantó capacitación virtual el 26 de enero en materia de contratación .
El porcentaje de cumplimiento frente a la meta es del  25%</t>
  </si>
  <si>
    <t>Presentación y listado de asistencia</t>
  </si>
  <si>
    <t>Pendiente por adelantar 3 capacitaciones: 1 capacitación al año a supervisores y apoyos a la supervisión en temas de ejecución contractual, 1 capacitación al año a comités evaluadores de procesos de contratación y 1 capacitación al año en liquidación de contratos y la prevención del daño antijurídico.</t>
  </si>
  <si>
    <t>Se adelantó una capacitación a supervisores y apoyos a la supervisión en materia de ejecución contractual, así como daño antijurídico y liquidación contractual, el 8/06/2023, en cooperación con la Contraloría de Bogotá; de igual forma se socializó documento interno, con la orientación para la publicación de la información de la ejecución contractual en el SECOP II.
Se reporta un avance en la meta del 50%.</t>
  </si>
  <si>
    <t>Acta capacitación, presentación, anexos y listados de asistencia.</t>
  </si>
  <si>
    <t>1 capacitación a comités evaluadores</t>
  </si>
  <si>
    <t>PAI-2023-047</t>
  </si>
  <si>
    <t xml:space="preserve">5. Actualizar la herramienta de preguntas frecuentes en materia de contratación que permita mitigar los hallazgos en la supervisión de los contratos suscritos por la entidad </t>
  </si>
  <si>
    <t>Herramienta actualizada 1 vez al año con su respectiva publicación en la WEB del IDIPRON</t>
  </si>
  <si>
    <t>Herramienta de preguntas frecuentes publicada en la WEB del IDIPRON</t>
  </si>
  <si>
    <t>Por adelantar en el segundo  trimestre</t>
  </si>
  <si>
    <t>Pendiente por actualizar la herramienta de preguntas frecuentes</t>
  </si>
  <si>
    <t>Se actualizó la herramienta de preguntas frecuentes en materia de contratación, la cual fue remitida el 29/06/2023 a la Oficina Asesora de Comunicaciones para su respectiva publicación en la página web.
Se reporta un avance en la meta del 100%.</t>
  </si>
  <si>
    <t>Herramienta de preguntas frecuentes
Pantallazo publicación herramienta en página web</t>
  </si>
  <si>
    <t>PAI-2023-048</t>
  </si>
  <si>
    <t>6. Realizar 2 capacitaciones en Incumplimientos contractuales y manejo del expediente contractual al año</t>
  </si>
  <si>
    <t>2 capacitaciones anuales en incumplimientos contractuales
2 capacitaciones anuales en manejo del expediente contractual dirigida a supervisores y apoyos a la supervisión</t>
  </si>
  <si>
    <t>Pendiente para reportar primer avance en el segundo seguimiento</t>
  </si>
  <si>
    <t>Pendiente por adelatar 2capacitaciones en incumplimientos contractuales y 2 capacitaciones en manejo de expediente contractual.</t>
  </si>
  <si>
    <t>Se adelantó el 8 de junio en cooperación con la Contraloría de Bogotá capacitación a supervisores en materia de ejecución contractual, Gestion del incumplimiento contractual de igual forma se socializó documento interno con las orientación para la publicación de la información de la ejecución conrtractual en el SECOP II y las listas de verificación doumental que corresponden a la ejecución contractual , por otro lado se adelantó capacitación el 14 de junio al proyecto 7726 en cuanto al manejo del expediente contractual segun modalidad de contratación.
Se reporta un avance en la meta del 50%.</t>
  </si>
  <si>
    <t>Actas con anexos capacitaciones del  8 dejunio y 14 de junio</t>
  </si>
  <si>
    <t xml:space="preserve">1 capacitación en incumplimientos contractuales y 1 capacitación en manejo del expediente contractual. </t>
  </si>
  <si>
    <t>Implementación, desarrollo, interiorización y apropiación de las políticas de MIPG</t>
  </si>
  <si>
    <t>PAI-2023-049</t>
  </si>
  <si>
    <t>7. Realizar actividades del proceso de gestión contractual para el fortalecimiento de la política de conflicto de intereses mediante Invitación a los contratistas profesionales con con objetos contractuales de orden administrativo de la entidad a que participen y realicen el curso de integridad, transparencia o lucha contra la corrupción</t>
  </si>
  <si>
    <t>100%  de contratistas profesionales con objetos contractuales de orden administrativo que participen</t>
  </si>
  <si>
    <t xml:space="preserve">Certificaciones de culminación del curso de integridad, transparencia o lucha contra la corrupción </t>
  </si>
  <si>
    <t xml:space="preserve"> Conflicto de intereses </t>
  </si>
  <si>
    <t>Pendiente por adelantar seguimiento a los contratistas profesionales con objetos administrativos.</t>
  </si>
  <si>
    <t>Se adelantó seguimiento al cumplimiento del curso de Integridad de la Función Publica para contratistas profesionales con objetos administrativos y perfil profesional de un total de 223 contratistas identificados, 121 ya cumplieron con el curso lo cual equivale a 
Se reporta un avance en la meta del 54%.</t>
  </si>
  <si>
    <t>Base de datos con los contratistas que ya presentaron el cumplimiento del curso
Muestra de certificados del curso</t>
  </si>
  <si>
    <t>Culminar el reporte de contratistas que han realizado el curso.</t>
  </si>
  <si>
    <t>PAI-2023-050</t>
  </si>
  <si>
    <t>Cierre de 22 acciones:
PMAI-2022-056
PMAI-2022-055
PMAI-2022-054
PMAI-2022-053
PMAI-2022-052
PMAI-2022-051
PMCB-2022-051
PMCB-2022-022
PMCB-2022-018
PMCB-2022-009
PMCB-2022-001
PMAI-2021-166
PMAI-2021-164
PMAI-2021-161
PMAI-2021-160
PMCB-2021-073
PMAI-2019-002-8
PMVD-2019-007
PMVD-2019-006
PMVD-2019-005
PMVD-2019-003
PMVD-2019-002</t>
  </si>
  <si>
    <t>1.	Dos acciones fueron eliminadas del tablero de control el día 07-03-2023. (PMVD-2019-003 y PMVD-2019-002)
2.	Con corte al 31-12-2023, se cerraron 16 acciones:
•	PMAI-2019-002-8
•	PMCB-2021-073
•	PMAI-2021-160
•	PMAI-2021-161
•	PMAI-2021-166
•	PMCB-2022-001
•	PMCB-2022-009
•	PMCB-2022-018
•	PMCB-2022-022
•	PMCB-2022-051
•	PMAI-2022-051
•	PMAI-2022-052
•	PMAI-2022-053
•	PMAI-2022-054
•	PMAI-2022-055
•	PMAI-2022-056
Frente al cumplimiento de la meta el porcentaje de cumplimiento es del 81,8%</t>
  </si>
  <si>
    <t>Tablero de control
Correo electronico</t>
  </si>
  <si>
    <t xml:space="preserve">Pendiente el cierre de 4 acciones:
*PMVD-2019-005
*PMVD-2019-006
*PMVD-2019-007
*PMAI-2021-164
</t>
  </si>
  <si>
    <t>Se ejecutaron las actividades que se encontraban pendientes, por lo que se cerraron las siguientes acciones durante el primer semestre de 2023:
PMAI-2022-056
PMAI-2022-055
PMAI-2022-054
PMAI-2022-053
PMAI-2022-052
PMAI-2022-051
PMCB-2022-051
PMCB-2022-022
PMCB-2022-018
PMCB-2022-009
PMCB-2022-001
PMAI-2021-166
PMAI-2021-161
PMAI-2021-160
PMCB-2021-073
PMAI-2019-002-8
PMVD-2019-005
PMVD-2019-007</t>
  </si>
  <si>
    <t>Correo electrónico cierre acciones
Tablero de control de la mejora continua</t>
  </si>
  <si>
    <t>Pendiente dar cierre a las siguientes acciones
PMAI-2021-164
PMVD-2019-006</t>
  </si>
  <si>
    <t xml:space="preserve">Fortalecimiento de la infraestructura física </t>
  </si>
  <si>
    <t>Adecuar, mantener y proveer mejoras de infraestructura física para la atención integral de NNAJ en el instituto</t>
  </si>
  <si>
    <t>Planeación y ejecución de actividades que permiten proveer infraestructura fisica en condiciones minimas de habitabilidad</t>
  </si>
  <si>
    <t xml:space="preserve">Diagnosticos generales y de accesibilidad.
Formulación, ejecución  y seguimiento del plan de mantenimiento preventivo y correctivo
</t>
  </si>
  <si>
    <t>PAI-2023-051</t>
  </si>
  <si>
    <t xml:space="preserve">1. Realizar diagnóstico de la infraestructura de las Unidades de Protección Integral que estén en funcionamiento, el cual está compuesto por el diagnóstico general de la infraestructura y el diagnóstico de las condiciones de accesibilidad a la infraestructura, con el fin de definir los mantenimientos preventivos y correctivos. </t>
  </si>
  <si>
    <t>Diagnóstico general de la infraestructura de las Unidades de Protección Integral
Diagnóstico de accesibilidad de las Unidades de Protección Integral</t>
  </si>
  <si>
    <t>GAMB</t>
  </si>
  <si>
    <t>Gerencia de Recursos Físicos</t>
  </si>
  <si>
    <t>Se realizan 23 diagnósticos generales que corresponden al 100% de la infraestructura que se encuentra en funcionamiento.
Se realizan 23 diagnósticos sobre las condiciones de accesibilidad que corresponden al 100% de la infraestructura que se encuentra en funcionamiento.</t>
  </si>
  <si>
    <t>23 formatos A-GAMB-FT-012 DIAGNÓSTICO TÉCNICO GENERAL DEL BIEN INMUEBLE
23 diagnósticos de INVENTARIO ACCESIBILIDAD FÍSICA EN UNIDADES DE PROTECCIÓN INTEGRAL</t>
  </si>
  <si>
    <t>PAI-2023-052</t>
  </si>
  <si>
    <t>2. Programar, actualizar y realizar seguimiento del Plan de Mantenimiento de Infraestructura Física del IDIPRON, conforme a los requerimientos de las Unidades de Protección Integral y priorización de intervenciones por parte del equipo de  Mantenimiento de Bienes -Gerencia de Recursos Fisicos</t>
  </si>
  <si>
    <t>Plan de Mantenimiento de Infraestructura Física 
Actas de reunión de seguimiento 
Matriz de reporte</t>
  </si>
  <si>
    <t xml:space="preserve">Se formuló el Plan de Mantenimiento de Infraestructura Física para la  vigencia 2023. Se realizó primer seguimiento trimestral a su ejecución mediante reunión del equipo de mantenimiento de bienes </t>
  </si>
  <si>
    <t xml:space="preserve">Plan de Mantenimiento de Infraestructura Física 2023
Acta de reunión del 24 de marzo de 2023 y Formato de asistencia 
Correo oficialización Plan de Mantenimiento
</t>
  </si>
  <si>
    <t>Se realizó seguimiento al Plan de Mantenimiento de infraestructura física para la vigencia 2023, mediante reunión del proceso de mantenimiento de bienes del día 23 de junio de 2023, se verifica avance en las actividades programadas; para así cumplir con un 50% de ejecución, conforme a lo programado.</t>
  </si>
  <si>
    <t xml:space="preserve">Acta de reunión
Listado de asistencia 
</t>
  </si>
  <si>
    <t>Se encuentra pendiente realizar el seguimiento a la ejecución del Plan en lo que resta de la vigencia 2023</t>
  </si>
  <si>
    <t>Dificultad en la ejecución de las actividades cuando se presentan lluvias.</t>
  </si>
  <si>
    <t>PAI-2023-053</t>
  </si>
  <si>
    <t>Realizar el mantenimiento integral de una (1) Unidad de Protección Integral del Instituto, lo cual incluye ajustes razonables de la infraestructura para mejoramiento de las condiciones de accesibilidad, de acuerdo con la priorización y los resultados del diagnóstico</t>
  </si>
  <si>
    <t>1 Mantenimiento integral</t>
  </si>
  <si>
    <t>Informes de mantenimiento formato A-GAMB-FT-007, acta de entrega de mantenimiento integral (al finalizar la vigencia)</t>
  </si>
  <si>
    <t>Se inicia la ejecución de las actividades de mantenimiento integral de la UPI OASIS:
Mantenimiento general de pintura en paredes internas
Mantenimiento de baterias de baños</t>
  </si>
  <si>
    <t>Reportes de intervención de la infraestructura</t>
  </si>
  <si>
    <t>Se realizó la ejecución de actividades programadas para el mantenimiento integral de la UPI Oasis: Mantenimiento de redes eléctricas e iluminación en cocina, dormitorios, enfermería y zonas administrativas. Mantenimiento de redes hidrosanitarias, reposición de unidades sanitarias; todo ésto durante los meses de abril, mayo y junio, para así cumplir con un 33% de ejecución, conforme a lo programado.</t>
  </si>
  <si>
    <t>A-GAMB-FT007 Formato control de inspección y ejecución de mantenimiento de bienes e infraestructura</t>
  </si>
  <si>
    <t>El mantenimiento integral está programado hasta el mes de septiembre, en este periodo se tiene programado realizar mantenimiento de redes eléctricas, hidrosanitarias, luminarias, carpintería, reparaciones de cubierta.</t>
  </si>
  <si>
    <t>Se presentan dificultades en el desarrollo de las actividades de mantenimiento, ya que además de éstas, se hace necesario atender requerimientos registrados en la mesa de ayuda.</t>
  </si>
  <si>
    <t>PAI-2023-054</t>
  </si>
  <si>
    <t>4. Realizar un reporte anual de situaciones del mal uso de la infraestructura por parte de los responsables y usuarios de las Unidades de Protección Integral, con el fin de ser socializarlo los resultados en busca de garantizar la cultura de cuidado y conservación de las unidades del instituto</t>
  </si>
  <si>
    <t>1 reporte elaborado y socializado</t>
  </si>
  <si>
    <t xml:space="preserve">Reporte de situaciones del mal uso de la infraestructura
1 correo electrónico 
1 pieza comunicativa </t>
  </si>
  <si>
    <t>El reporte se efectuará una vez la acción sea finalizada</t>
  </si>
  <si>
    <t>Se realizó un reporte de las situaciones de mal uso de la infraestructura identificadas en el primer semestre de la presente vigencia, mediante visita técnica y levantamiento fotográfico en el mes de junio. Con lo cual se ejecutó un 50% de la actividad, conforme  a la meta propuesta.</t>
  </si>
  <si>
    <t xml:space="preserve">Reporte de las situaciones de mal uso de la infraestructura
</t>
  </si>
  <si>
    <t>Se encuentra pendiente la socialización del reporte mediante correo electrónico y pieza informativa</t>
  </si>
  <si>
    <t>No se presentan limitantes para el desarrollo de esta acción</t>
  </si>
  <si>
    <t>PAI-2023-055</t>
  </si>
  <si>
    <t>Cierre de 14 acciones:
PMSDA-2022-038
PMAI-2022-046
PMAI-2022-035
PMCB-2022-013
PMAI-2021-116
PMCB-2021-065
PMAI-2020-025
PMAI-2020-022
PMAI-2019-067
PMPB-2019-0019
PMPB-2019-0018
PMPB-2019-0017
PMPB-2019-0013
PMPB-2019-0012</t>
  </si>
  <si>
    <t>Se realizó el cierre de 7 de 14 acciones que se encontraban pendientes durante el segundo trimestre de 2023, para un cumplimiento de la meta del 50%.
PMAI-2022-035
PMCB-2022-013
PMCB-2021-065
PMPB-2019-0019
PMPB-2019-0018
PMPB-2019-0017
PMPB-2019-0012</t>
  </si>
  <si>
    <t>Informe de seguimiento a planes de mejoramiento</t>
  </si>
  <si>
    <t>Se encuentra pendiente el cierre de las acciones con fecha de cierre del mes de diciembre y septiembre de la presente vigencia
PMSDA-2022-038
PMAI-2022-046
PMAI-2021-116
PMPB-2019-0013
PMAI-2020-025
PMAI-2020-022
PMAI-2019-067</t>
  </si>
  <si>
    <t xml:space="preserve">Se presentan dificultades en el cumplimiento de algunas acciones por disponibilidad presupuestal que exigen </t>
  </si>
  <si>
    <t>Fortalecimiento de actividades de apoyo administrativo</t>
  </si>
  <si>
    <t>Incorporar mejores prácticas para la efectividad del modelo de administración y disposición de los bienes del instituto</t>
  </si>
  <si>
    <t>Son todas las actividades que se realizan al interior de la entidad, para promover la adecuada administración de los bienes muebles del Instituto, con el fin de mantener un control oportuno de los mismos.</t>
  </si>
  <si>
    <t>Toma física general anual
Tomas físicas aleatorias o selectivas
Baja de Bienes obsoletos, servibles no utilizables e inservibles
Estrategia de comunicación e intervención al interior de las dependencias de la entidad.
Estrategia de revisión de materias primas de alimentos en las UPI</t>
  </si>
  <si>
    <t>PAI-2023-056</t>
  </si>
  <si>
    <t>1, Realizar 4 piezas comunicativas alusivas a las generalidades del proceso de Gestión de Inventarios, Almacén y Economato.</t>
  </si>
  <si>
    <t>4 piezas comunicativas</t>
  </si>
  <si>
    <t>Piezas Comunicativas</t>
  </si>
  <si>
    <t>Gestión de inventarios, almacen y economato</t>
  </si>
  <si>
    <t>GIAE</t>
  </si>
  <si>
    <t xml:space="preserve">Se realizaron las siguientes piezas comunicativas
1. 20230213 Cronograma Gcia. Recursos Físicos (febrero/23)
2. 20230228 Proc.GIAE.Para supervisores y apoyo a la contratación
3. 20230309 Cronograma Gcia. Recursos Físicos (marzo/23)
</t>
  </si>
  <si>
    <t xml:space="preserve">Correos electrónicos de socialización de las campañas
</t>
  </si>
  <si>
    <t>Se realizó una (1) pieza comunicativa alusivas a las generalidades del proceso de Gestión de Inventarios, Almacén y Economato, la cual fue divulgada mediante correo electrónico el 31/05/2023 desde la Gerencia de Recursos Físicos.
Se reporta un avance en la meta del 33%.</t>
  </si>
  <si>
    <t>Piezas comunicativas en formato PDF</t>
  </si>
  <si>
    <t>Se encuentra pendiente realizar dos piezas comunicativas.</t>
  </si>
  <si>
    <t>No se presentó ninguna limitación para cumplir con la actividad</t>
  </si>
  <si>
    <t>PAI-2023-057</t>
  </si>
  <si>
    <t>2, Desarrollar estrategias de acercamiento a través de conversatorios y/o mesas de trabajo relacionados con el proceso de Gestión de Inventarios, Almacén y Economato</t>
  </si>
  <si>
    <t xml:space="preserve"> 8 conversatorios y/o mesas de trabajo</t>
  </si>
  <si>
    <t>Actas de reunión - Registros de asistencia</t>
  </si>
  <si>
    <t>Se realizaron las siguientes actividades 
1. 20230227 Mesa de trabajo conversatorio generalidades de Gestión de Inventarios, Almacén y Economato con Seguridad y Salud en el Trabajo 
2. 20230228 Mesa de trabajo con funcionarios de servicio de Alimentación a los NNAJ por parte del economato (Manejo y control de inventario, reporte de producto no conforme, calendario didáctico control y seguimiento de recepción de alimentos, cancelación y programaciones, proced. abastecimiento de M.P., consolidación de remisiones para facturación)
3. 20230310 Mesa de trabajo conversatorio generalidades del Proc. de Gestión de Inventarios, Almacén y Economato con funcionarios y contratistas de la Subdirección para las Oportunidades y personal de las Gerencias</t>
  </si>
  <si>
    <t xml:space="preserve">Actas de reunión
</t>
  </si>
  <si>
    <t>Se realizaron  4 Conversatorios del Proceso de Gestión de inventarios, Almacen y Economato, así:
16-MAY-2022: Conversatorio UPI SAN FRANCISCO.
21-JUN-2023 - MESA DE TRABAJO GERENCIA DE RECURSOS FISICOS
23-jJUN-2023: Conversatorio UPI PERDOMO.
23-jJUN-2023 - CONVERSATORIO INTERACCIÓN OPRATIVA GERENCIA RECURSOS FISICOS Y SUPERVISORES
Se reporta un avance en la meta del 57%.</t>
  </si>
  <si>
    <t>Actas y listados de asistencia.</t>
  </si>
  <si>
    <t>Se encuentra pendiente realizar un conversatorio</t>
  </si>
  <si>
    <t>PAI-2023-058</t>
  </si>
  <si>
    <t>3. Realizar la recolección y acopio de los bienes devolutivos y/o elementos de consumo controlado, de acuerdo con lo establecido en el procedimiento.</t>
  </si>
  <si>
    <t>Relación de bienes devolutivos y/o elementos de consumo controlado acopiados en el depósito de inservibles para destinación final</t>
  </si>
  <si>
    <t xml:space="preserve">Se realizó recolección y acopio de bienes con destino al depósito de inservibles.
</t>
  </si>
  <si>
    <t xml:space="preserve">1. Relación que contiene los bienes devolutivos y/o elementos de consumo controlado
</t>
  </si>
  <si>
    <t>Se realizó organización y aseo en el depósito de inservibles ubicado en la Av. Cra. 68 con Calle 13 Costado oriental de los bienes y elementos de consumo controlado acopiados, se realizó el 16/05/2023. Se reporta un avance en la meta del 30%.</t>
  </si>
  <si>
    <t>Acta del 16/05/23
Relación bienes devolutivos</t>
  </si>
  <si>
    <t>Se llevará a cabo la recolección para el tercer trimestre según necesidades.</t>
  </si>
  <si>
    <t>PAI-2023-059</t>
  </si>
  <si>
    <t xml:space="preserve">4. Elaborar y presentar el proyecto del acto administrativo que ordena la baja de bienes inservibles u obsoletos del Instituto al Comité Institucional de Gestión y desempeño </t>
  </si>
  <si>
    <t>1 baja de bienes inservibles u obsoletos</t>
  </si>
  <si>
    <t>Proyecto de acto administrativo</t>
  </si>
  <si>
    <t>Se dará inicio durante el IV-TRI-2023</t>
  </si>
  <si>
    <t>Elaborar y presentar el proyecto del acto administrativo de baja de bienes inservibles u obsoletos</t>
  </si>
  <si>
    <t>PAI-2023-060</t>
  </si>
  <si>
    <t>5. Realizar conteos selectivos y/o aleatorios a los bienes y elementos en bodega, así como a los bienes devolutivos y elementos de consumo controlado en servicio.</t>
  </si>
  <si>
    <t>35 Conteos selectivos</t>
  </si>
  <si>
    <t xml:space="preserve">Actas de visita </t>
  </si>
  <si>
    <t>Se realizaron conteos selectivos y/o aleatorios y/o generales a los bienes devolutivos y elementos de consumo controlado en servicio en las siguientes UPI y dependencias.
20230102 TOMA FISICA SAN BLAS (bodega)
20230103 TOMA FISICA BODEGA LA FAVORITA ELEMENTOS EN SERVICIO
20230110 TOMA FISICA SAN BLAS (bodega)
20230110 TOMA FISICA SUB.BODEGA CRA. 32_enero_2023
20230126 TOMA FISICA GENERAL COMUNICACIONES
20230203 TOMA FISICA ALEATORIA CA MOLINOS
20230206 TOMA FISICA SAN BLAS (bodega)
20230217 TOMA FISICA ALEATORIA OASIS
20230220 TOMA FISICA SAN BLAS (bodega)
20230220 TOMA FISICA SUB.BODEGA CRA. 32_febrero_2023
20230222 TOMA FISICA ALEATORIA_UPI LIBERIA
20230307 TOMA FISICA SAN BLAS (bodega)
20230310 TOMA FISICA ALEATORIA SERVITA
20230313 TOMA FISICA GENERAL SUB_POBLACIONAL
20230313 TOMA FISICA SAN BLAS (bodega)
20230322 TOMA FISICA SELECTIVA CA LA VICTORIA
20230210 TOMA FISICA ALEATORIA CA LA 32</t>
  </si>
  <si>
    <t xml:space="preserve">1. Reportes "Inventario Físico por dependencia - Toma Física"
2. Formato A-GIAE-FT-001 "Toma física del inventario de elementos de consumo en bodega" </t>
  </si>
  <si>
    <t>Se realizaron 26 conteos selectivos y/o aleatorios a los bienes devolutivos y elementos de consumo controlado en servicio de las siguientes UPI y dependencias durante el segundo trimestre del 2023:
10052023 - TOMA FISICA ALEATORIA GERENCIA DE TALENTO HUMANO
10052023 - TOMA FISICA ALEATORIA OF. BIENESTAR SEDE CALLE 63
10052023 - TOMA FISICA ALEATORIA OFICINA NOMINA SEDE CALLE 63
10052023 - TOMA FISICA ALEATORIA OFICINA NOMINA SEDE CALLE 63.
11052023 - TOMA FISICA ALEATORIA MANTENIMIENTO SEDE CALLE 63
11052023 - TOMA FISICA ALEATORIA OCID SEDE CALLE 63
11052023 - TOMA FISICA ALEATORIA OFICINA SST SEDE CALLE 63
12052023 - TOMA FISICA ALEATORIA CONTABILIDAD SEDE CALLE 63
12052023 - TOMA FISICA ALEATORIA PRESUPUESTO SEDE CALLE 63
12052023 - TOMA FISICA ALEATORIA TESORERIA SEDE CALLE 63
12052023 - TOMA FISICA ALEATORIA SICOSOCIAL SEDE CALLE 15
16052023 - TOMA FISICA ALEATORIA BODEGA LA FAVORITA
18052023 - TOMA FISICA ALEATORIA PISO 2 SEDE CALLE 61
19052023 - TOMA FISICA ALEATORIA FORMACIÓN TECNICA SEDE CALLE 15
25052023 - TOMA FISICA ALEATORIA SUBDIRECCIÓN POBLACIONAL SEDE CALLE 15
25052023 - TOMA FISICA ALEATORIA PISO 3 SEDE CALLE 61
25052023 - TOMA FISICA ALEATORIA SOCIOLEGAL SEDE CALLE 15
29052023 - TOMA FISICA ALEATORIA CAMINANDO RELAJADO SEDE CALLE 15
29052023 - TOMA FISICA ALEATORIA ESPIRITUALIDAD SEDE CALLE 15
29052023 - TOMA FISICA ALEATORIA ESCNNA SEDE CALLE 15
29052023 - TOMA FISICA ALEATORIA PARTICIPACION CIUDADANA SEDE CALLE 15
29052023 - TOMA FISICA ALEATORIA SALUD SEDE CALLE 15
29052023 - TOMA FISICA ALEATORIA EDUCACION SEDE CALLE 15
30052023 - TOMA FISICA ALEATORIA TERRITORIO PREVENCION SEDE CALLE 15
30052023 - TOMA FISICA ALEATORIA SUBDIRECCION DE LINEAMIENTOS SEDE CALLE 15
01062023 - TOMA FISICA ALEATORIA DISTRITO JOVEN
Se reporta un avance en la meta del 60%.</t>
  </si>
  <si>
    <t>Formatos de Inventario físico por dependencia en donde se evidencia las tomas físicas aleatorias realizadas.</t>
  </si>
  <si>
    <t>Los conteos que surjan conforme a la necesidad del servicio, serán llevados a cabo en el periodo restante</t>
  </si>
  <si>
    <t>PAI-2023-061</t>
  </si>
  <si>
    <t>6. Realizar la marcación de los bienes devolutivos y/o elementos de consumo controlado que lo requieran con los rótulos de identificación individual</t>
  </si>
  <si>
    <t>Relación de los bienes devolutivos y/o elementos de consumo controlado replaqueteados</t>
  </si>
  <si>
    <t>Se realizó marcación (replaqueteo) de bienes devolutivos y/o elementos de consumo controlado en las siguientes UPI, sedes y dependencias:
20230126 MARCACION_ROTULOS_A_BIENES_COMUNICACIONES
20230203 MARCACION_ROTULOS_A_BIENES_CA_MOLINOS
20230210 MARCACION_ROTULOS_A_BIENES_CA_LA 32
20230217 MARCACION_ROTULOS_A_BIENES_UPI_OASIS
20230310 MARCACION_ROTULOS_A_BIENES_CA SERVITA
20230310 MARCACION_ROTULOS_A_BIENES_SUB_POBLACIONAL
20230322 MARCACION_ROTULOS_A_BIENES DE CA LA VICTORIA
20232202 MARCACION_ROTULOS_A_BIENES_UPI_LIBERIA</t>
  </si>
  <si>
    <t>Se adjunta formato Acta A-GDO-FT-004 de cada una de las sedes visitadas y en donde se desarrolló la actividad de marcación de instalación de placa rótulo</t>
  </si>
  <si>
    <t>Se realizaron marcaciones (replaqueteos) de bienes devolutivos y/o elementos de consumo controlado en las siguientes UPI, sedes y dependencias, durante el segundo trimestre de 2023:
20230510 MARCACION (REPLAQUETEO) ADMINISTRACION DE PERSONAL (GCIA T. HUMANO)
20230511 MARCACION (REPLAQUETEO) GESTION SEGURIDAD Y SALUD EN EL TRABAJO (GCIA. REC. FISICOS)
20230512 MARCACION (REPLAQUETEO) CA EL CASTILLO
20230512 MARCACION (REPLAQUETEO) GESTION PRESUPUESTAL (GCIA FINANCIERA)
20230512 MARCACION (REPLAQUETEO) GESTION CONTABLE (GCIA FINANCIERA)
20230512 MARCACION (REPLAQUETEO) GESTION TESORERIA (GCIA FINANCIERA)
20230512 MARCACION (REPLAQUETEO) SICOSOCIAL (GCIA CAPACIDADES Y DERECHOS)
20230516 MARCACION (REPLAQUETEO) BODEGA LA FAVORITA
20230518 MARCACION (REPLAQUETEO) GERENCIA DE CONTRATACION
20230525 MARCACION (REPLAQUETEO) DIRECCION GENERAL
20230529 MARCACION (REPLAQUETEO) PARTICIPACION CIUDADANA (EDIFICIO CALLE 15)
20230530 MARCACION (REPLAQUETEO) SUB-LINEAMIENTOS Y POLITICAS
20230601 MARCACION (REPLAQUETEO) PERSONAL ADMINISTRATIVO ALIANZAS (DISTRITO JOVEN - SUB. PARA LAS OPORTUNIDADES)
20230615 MARCACION (REPLAQUETEO) UPI LA VICTORIA
20230628 MARCACION (REPLAQUETEO) PERSONAL GERENCIA ADMINISTRATIVA
20230629 MARCACION (REPLAQUETEO) UPI SANTA LUCIA
Se reporta un avance en la meta del 40%.</t>
  </si>
  <si>
    <t xml:space="preserve">Actas de reunión </t>
  </si>
  <si>
    <t>Se llevará a cabo la marcación de los bienes conforme a la necesidad del servicio, durante el periodo restante</t>
  </si>
  <si>
    <t>PAI-2023-062</t>
  </si>
  <si>
    <t>7. Realizar la toma física general de los bienes devolutivos y de consumo controlado</t>
  </si>
  <si>
    <t>1 toma física en cada unidad y sede administrativa</t>
  </si>
  <si>
    <t>Informe final de toma física de Inventarios</t>
  </si>
  <si>
    <t xml:space="preserve">Se realizaron las tomas físicas generales de bienes devolutivos y/o elementos de consumo controlado en las siguientes UPI, sedes y dependencias:
20230615 TOMA FISICA UPI LA VICTORIA
20230628 TOMA FISICA GESTION SERVICOS ADMINISTRATIVOS (GCIA ADMINISTRATIVA)
20230628 TOMA FISICA PERSONAL GERENCIA ADMINISTRATIVA
20230628 TOMA FISICA PERSONAL OFICINA COMUNICACIONES
20230629 TOMA FISICA UPI SANTA LUCIA
Se reporta un avance en la meta del 14%.
</t>
  </si>
  <si>
    <t xml:space="preserve">Formatos de Inventario físico por dependencia en donde se evidencia las tomas físicas realizadas. </t>
  </si>
  <si>
    <t>Se está realizando la toma fisica general la cual equivale aproximadamente a 30 visitas que se realizarán durante los meses de julio, agosto y septiembe.</t>
  </si>
  <si>
    <t>PAI-2023-063</t>
  </si>
  <si>
    <t>8. Reportar semanalmente saldos de bienes y elementos en bodega a  las dependencias que lo requieran</t>
  </si>
  <si>
    <t>42 Correos</t>
  </si>
  <si>
    <t>Reporte de saldos</t>
  </si>
  <si>
    <t>Se reportó saldos de bienes y elementos en bodega por proyecto de inversión y funcionamiento vía correo electrónico en las siguientes fechas (tres correos electrónicos por fecha):
20230104, 20230117, 20230127, 20230130, 20230220, 20230228, 20230306, 20230315, 20230321, 20230327</t>
  </si>
  <si>
    <t>Correos electrónicos  de reportes de saldos en bodega</t>
  </si>
  <si>
    <t>Se reportaron saldos de bienes y elementos en bodega por proyecto de inversión y funcionamiento vía correo electrónico en las siguientes fechas
FECHA                        CANT. DE CORREOS POR FECHA
03-abril-2023       3 CORREOS (SALDOS DEL P.I. 7720/7726/7727/FUNCIONAMIENTO)
11-abril-2023         2 CORREOS (SALDOS DEL P.I. 7720/7727/FUNCIONAMIENTO)
18-abril-2023        3 CORREOS (SALDOS DEL P.I. 7720/7726/7727/FUNCIONAMIENTO)
25-abril-2023        3 CORREOS (SALDOS DEL P.I. 7720/7726/7727/FUNCIONAMIENTO)
02-mayo-2023      3 CORREOS (SALDOS DEL P.I. 7720/7726/7727/FUNCIONAMIENTO)
08-mayo-2023      3 CORREOS (SALDOS DEL P.I. 7720/7726/7727/FUNCIONAMIENTO)
15-mayo-2023        3 CORREOS (SALDOS DEL P.I. 7720/7726/7727/FUNCIONAMIENTO)
23-mayo-2023      3 CORREOS (SALDOS DEL P.I. 7720/7726/7727/FUNCIONAMIENTO)
29-mayo-2023      3 CORREOS (SALDOS DEL P.I. 7720/7726/7727/FUNCIONAMIENTO)
13-junio-2023        2 CORREOS (SALDOS DEL P.I. 7726/7727/FUNCIONAMIENTO)
22-junio-2023       3 CORREOS (SALDOS DEL P.I. 7720/7726/7727/FUNCIONAMIENTO)
26-junio-2023       3 CORREOS (SALDOS DEL P.I. 7720/7726/7727/FUNCIONAMIENTO)
Se reporta un avance en la meta del 25%.</t>
  </si>
  <si>
    <t>Correos electrónicos remitidos con el reporte de saldos</t>
  </si>
  <si>
    <t>Se reportarán los saldos conforme surjan y de acuerdo a lo que se encuentra programado.</t>
  </si>
  <si>
    <t>PAI-2023-064</t>
  </si>
  <si>
    <t xml:space="preserve">9. Comunicar masivamente, al inicio del año la disponibilidad de bienes y elementos en bodega para distribución y toma de decisiones </t>
  </si>
  <si>
    <t>1 Memorando</t>
  </si>
  <si>
    <t xml:space="preserve">Registro de comunicación de disponibilidad de bienes y elementos en bodega </t>
  </si>
  <si>
    <t xml:space="preserve">Mediante memorando 2023IE683 del feb-07-2023 se comunica los saldos de elementos de consumo y bienes devolutivos en bodega a las dependencias de IDIPRON
</t>
  </si>
  <si>
    <t>1. Memorando 2023IE683 del 20230207
2. Correo electrónico de Administración Documental
3. Reporte de saldos en bodega devolutivos
4. Reporte de saldos en bodega elementos de consumo (Funcionamiento)
5. Reporte de saldos en bodega elementos de consumo (P.I. 7720)
6. Reporte de saldos en bodega elementos de consumo (P.I. 7726)
7. Reporte de saldos en bodega elementos de consumo (P.I. 7727)</t>
  </si>
  <si>
    <t>PAI-2023-065</t>
  </si>
  <si>
    <t>10. Realizar visitas de revisión relacionadas con las materias primas de alimentos en las Unidades de Protección Integral</t>
  </si>
  <si>
    <t>Actas de reunión</t>
  </si>
  <si>
    <t>Se realizaron las siguientes visitas desde el Economato:
1. 20230228 Mesa de trabajo con funcionarios de servicio de Alimentación a los NNAJ por parte del economato (Manejo y control de inventario, reporte de producto no conforme, calendario didáctico control y seguimiento de recepción de alimentos, cancelación y programaciones, proced. abastecimiento de M.P., consolidación de remisiones para facturación)
2. 20230321 Mesa de trabajo con Economato y funcionarios de servicio de Alimentación de la UPI La 32 (Manejo y control de inventario, reporte de producto no conforme, calendario didáctico control y seguimiento de recepción de alimentos, cancelaciones y programaciones, proced. abastecimiento de M.P., A-GIAE-PR-011, consolidación de remisiones para facturación M-MSD-IN-021)</t>
  </si>
  <si>
    <t>Acta del 20230228
Acta del 20230321</t>
  </si>
  <si>
    <t>Se realizaron dos (2) visitas de revisión de materias primas (alimentos) en las siguientes Unidades de Protección Integral, durante el segundo trimestre de 2023:
16-may-2023: UPI SAN FRANCISCO.
23-jun-2023: UPI PERDOMO.
Se reporta un avance en la meta del 25%</t>
  </si>
  <si>
    <t>Se realizarán visitas de acuerdo a las necesidades del servicio.</t>
  </si>
  <si>
    <t>PAI-2023-066</t>
  </si>
  <si>
    <t>Cierre de 9 acciones:
PMAI-2022-062
PMAI-2022-032
PMAI-2022-031
PMAI-2022-030
PMAI-2022-029
PMAI-2022-027
PMAI-2022-026
PMAI-2019-092
PMAI-2019-051</t>
  </si>
  <si>
    <t>Se efectuó reporte de cierre de los planes de mejoramiento correspondiente al primer trimestre de 2023.</t>
  </si>
  <si>
    <t>Reporte de seguimiento planes de mejoramiento</t>
  </si>
  <si>
    <t>Se realiazó el cierre de las siguientes actividades del Plan de Mejoramiento durante el segundo trimestre:
PMAI-2022-062
PMAI-2022-032
PMAI-2022-031
PMAI-2022-030
PMAI-2022-029
PMAI-2022-027
PMAI-2022-026
Se reporta un avance en la meta del 33%</t>
  </si>
  <si>
    <t>Matriz de excel de reporte</t>
  </si>
  <si>
    <t>Se encuentran pendientes por cerrar las siguientes acciones, de las cuales se realizó reformulación y se encuentra pendiente enviarla a la OAP y la OCi para su aprobación.
PMAI-2022-027
PMAI-2019-092
PMAI-2019-051</t>
  </si>
  <si>
    <t xml:space="preserve">Prestar los servicios de apoyo a la gestión para el optimo funcionamiento del instituto  (Servicios de vigilancia, aseo, cafetería y transporte)
</t>
  </si>
  <si>
    <t>Brindar oportunamente y eficientemente los servicios de vigilancia, aseo, cafeteria, fotocopiado y transporte a las Unidades de prestación integral y sedes administrativas de la entidad</t>
  </si>
  <si>
    <t xml:space="preserve">Suscripción de contratos de prestación de servicios
Seguimiento a la prestación de servicios
Acciones de fortalecimiento para la optimización del proceso 
</t>
  </si>
  <si>
    <t>PAI-2023-067</t>
  </si>
  <si>
    <t>1. Realizar el control de peajes electrónicos del parque automotor del Idipron.</t>
  </si>
  <si>
    <t xml:space="preserve">4 seguimientos </t>
  </si>
  <si>
    <t>Reportes de Fácil Pass
Formato Control de peajes A-GSA-FT-007</t>
  </si>
  <si>
    <t>Gestión de Servicios Administrativos</t>
  </si>
  <si>
    <t>GSA</t>
  </si>
  <si>
    <t xml:space="preserve">Gerencia Administrativa </t>
  </si>
  <si>
    <t xml:space="preserve">
Se realizó el control del uso de los peajes utilizados durante el periodo enero - marzo a través de la revisión del informe de Facil Pass contra los formatos A-GSA-FT-007 Control de Peajes verificando que los peajes usados correspondan a viajes programados por el equipo de transportes de la Gerencia Administrativa, Conforme a la revisión se encontró que:
En el primer trimestre la gerencia administrativa utilizó 500 peajes de acuerdo con las diferentes solicitudes realizadas por la Upis y las sedes administrativas para cubrir las necesidades de las NNAJ, los cuales se utilizaron de la siguiente Manera:
En enero se utilizaron 223 peajes, en febrero se utilizaron 224 peajes y en marzo se utilizaron 53 peajes. 
Se hace claridad que le formato entro en vigencia el día 26 de abril, por lo tanto en los meses de enero, ferbrero y marzo se adjuntan el borrador del formato utilizado.  
Después de realizar la respectiva verificación de todos los peajes utilizados no se evidencio ninguna anomalía en el uso de los peajes.
El resultado del indicador es de 25% teniendo en cuenta que se realizó un reporte de seguimiento de cuatro programados</t>
  </si>
  <si>
    <t xml:space="preserve">Reporte de Facil pass, y formato A-GSA-FT007 en borrador </t>
  </si>
  <si>
    <t>Tres seguimientos al control de peajes electrónicos del parque automotor del Idipron.</t>
  </si>
  <si>
    <t>Se realizó el control del uso de los peajes utilizados durante el periodo abril-junio a través de la revisión del informe de Facil Pass contra los formatos de Control de Peajes, verificando que los peajes usados correspondan a viajes programados por el equipo de transportes de la Gerencia Administrativa. Conforme a la revisión se encontró que:
En el segundo trimestre se utilizaron 310 peajes de acuerdo con las diferentes solicitudes realizadas por la Upis y las sedes administrativas para cubrir las necesidades de los NNAJ, los cuales se utilizaron de la siguiente manera:
En abril se utilizaron 94 peajes, en mayo se utilizaron 124 peajes y en junio se utilizaron 92 peajes. Se hace claridad que el formato entro en vigencia el día 26 de abril. 
Después de realizar la respectiva verificación de todos los peajes utilizados no se evidenció ninguna anomalía en el uso de los mismos.
Se reporta un avance en la meta del 25%</t>
  </si>
  <si>
    <t>Reporte de Facil pass
Formatos A-GSA-FT007
Actas revisión de peajes</t>
  </si>
  <si>
    <t>Dos seguimientos al control de peajes electrónicos del parque automotor del Idipron.</t>
  </si>
  <si>
    <t>PAI-2023-068</t>
  </si>
  <si>
    <t>2. Implementar la normatividad de la Circular 007 de 2020 en cuanto a la movilidad motorizada de cero y bajas emisiones optimizando el uso de los vehículos institucionales</t>
  </si>
  <si>
    <t>Registros de implementación de la Circular 007 de 2020 (actas de ejecución del contrato de mantenimiento de vehículos y muestra de programaciones de carro compartido)</t>
  </si>
  <si>
    <t xml:space="preserve">
La Circular 0007 de 2020 emitida por la Secretaría General de la Alcaldía Mayor de Bogotá, la Secretaría de Movilidad y Secretaría Distrital de Ambiente con el asunto "Movilidad Motorizada de Cero y Bajas Emisiones para la Flota Oficial de la Alcaldía Mayor de Bogotá". El IDIPRON se articula implemntando las siguientes acciones:
Implementacion de economia colaborativa ( Carro Compartido)
Abstenerse de Contratar o Comprar vehiculos motorizados livianos que usen combustible diesel
Mantenimiento de los vehiculos propios para reducir la emisión de gases
Para el primer trimestre se avanzó en la implementacion del carro compartido así:
Para el mes de enero se realizaron 443 solicitudes de servicio de transporte y desde la gerencia se prestaron 28 servicios compartidos correspondientes a 62 solicitudes que tenían como destino intermedio el mismo recorrido.
Para el mes de febrero se realizaron 437 solicitudes de servicio de transporte y desde la gerencia se prestaron 27 servicios compartidos correspondientes a 57 solicitudes que tenían como destino intermedio el mismo recorrido.
Para el mes de marzo se realizaron 576 solicitudes de servicio de transporte y desde la gerencia se prestaron 28 servicios compartidos correspondientes a 59 solicitudes que tenían como destino intermedio el mismo recorrido. 
El resultado del indicador es de 25% teniendo en cuenta que se realizó un reporte de seguimiento de cuatro programados
Respecto a la contratación de vehiculos motorizados livianos y contratos de manternimiento, no se presenta avance pues el contrato se encuentra en trámite.</t>
  </si>
  <si>
    <t xml:space="preserve">
1. Muestra programación de servicios de transporte compartido.
2. Programación de carro compartido</t>
  </si>
  <si>
    <t>Continuar con la Implementacion de  la normatividad de la Circular 007 de 2020 en cuanto a la movilidad motorizada de cero y bajas emisiones optimizando el uso de los vehículos institucionales</t>
  </si>
  <si>
    <t xml:space="preserve">
La Circular 0007 de 2020 emitida por la Secretaría General de la Alcaldía Mayor de Bogotá, la Secretaría de Movilidad y Secretaría Distrital de Ambiente con el asunto "Movilidad Motorizada de Cero y Bajas Emisiones para la Flota Oficial de la Alcaldía Mayor de Bogotá". El IDIPRON se articula implementando las siguientes acciones:
Implementación de economía colaborativa (Carro Compartido)
No contratar o comprar vehículos motorizados livianos que usen combustible diesel
Mantenimiento de los vehiculos propios para reducir la emisión de gases
Para el segundo trimestre se avanzó en la implementacion del carro compartido así:
Para el mes de Abril se realizaron 396 solicitudes de servicio de transporte, de las cuales 100  se prestaron mediante 45 servicios de carro compartido.
Para el mes de Mayo se realizaron 586 solicitudes de servicio de transporte, de las cuales 17 se prestaron mediante 5 servicios de carro compartido.
Para el mes de Mayo se realizaron 565 solicitudes de servicio de transporte, de las cuales 60 se prestaron mediante 32 servicios de carro compartido.
Respecto a la contratación de vehiculos motorizados livianos y contratos de mantenimiento, se encuentra en evaluación por la Gerencia de Contratación.
Se reporta un avance en la meta del 25%</t>
  </si>
  <si>
    <t xml:space="preserve">
1. Muestra programación de servicios de transporte compartido.
2. Programación de carro compartido
3. Proceso de Contratación de Mantenimiento preventivo y correctivo del parque automotor (Secop)</t>
  </si>
  <si>
    <t>Continuar con la implementacion de la normatividad de la Circular 007 de 2020 en cuanto a la movilidad motorizada de cero y bajas emisiones optimizando el uso de los vehículos institucionales</t>
  </si>
  <si>
    <t>PAI-2023-069</t>
  </si>
  <si>
    <t>3. Ejecutar las actividades del Plan Estratégico de Seguridad Vial - PESV que correspondan a la vigencia 2023</t>
  </si>
  <si>
    <t>Matriz de seguimiento PESV 2023
Evidencias actividades ejecutadas PESV</t>
  </si>
  <si>
    <t>Plan Estratégico de seguridad vial</t>
  </si>
  <si>
    <t>El PESV se encuentra  conformado por 22 actividades para el 2023 para los cinco pilares establecidos: 
Conforme a las 22 actividades planteadas en el PLAN ESTRATEGICO DE SEGURIDAD VIAL, para el primer trimestre se tenia contemplado el cumplimiento del 11% de las actividades del plan, logrando un avance del 100% frente a las actividades programadas y al cronograma establecido en la matriz del mismo, se ha dado cumplimiento a las 7 actividades que se debían cumplir en el primer trimestre de 2023, tal como se evidencia en la matriz adjunta.
El resultado del indicador es de 25% teniendo en cuenta que se realizó un reporte de seguimiento de cuatro programados</t>
  </si>
  <si>
    <t xml:space="preserve">
Matriz -PESV y evidencias.</t>
  </si>
  <si>
    <t>Continuar con la ejecucion de las actividades del Plan Estratégico de Seguridad Vial - PESV que correspondan a la vigencia 2023</t>
  </si>
  <si>
    <t>El PESV se encuentra  conformado por 21 actividades para el 2023 para los cinco pilares establecidos: 
Conforme a las 21 actividades planteadas en el PLAN ESTRATEGICO DE SEGURIDAD VIAL, se ha dado cumplimiento al 10 de las 13 actividades tal como se evidencia en la matriz adjunta.
Se reporta un avance en la meta del 25%</t>
  </si>
  <si>
    <t>Nos encontramos a la espera que la ARL nos confirme las fechas de las capacitaciones.</t>
  </si>
  <si>
    <t>PAI-2023-070</t>
  </si>
  <si>
    <t>4. Realizar seguimiento del servicio de vigilancia en  todas las Unidades de Protección Integral y las sedes administrativas del IDIPRON, para la protección de los bienes muebles e inmuebles de la entidad</t>
  </si>
  <si>
    <t>Actas de visita 
Informe de seguimiento de los servicios de vigilancia</t>
  </si>
  <si>
    <t>Para la presente vigencia se cuenta con servicio de vigilancia en 36 unidades y sedes del Instituto, a las cuales se realiza visita periodicamente revisando el recurso humano Asignado, los medios tecnológicos contratados, armamento y reportes de novedades.
En el mes de enero se realizó visita a 17 unidades y sedes administrativas, en el mes de febrero se realizó visita a 20 unidades y en el mes de marzo se realizó visita a 3 unidades y sedes administrativas. 
En el primer trimestre se realizaron 3 solicitudes de cambio de guardas en el mes de enero de las UPI La florida, UPI casa Liberia y UPI Carmen de Apicala y el 24 de enero en la minuta de la UPI arcadia se notificó el daño de un Televisor; y en el resto de unidades y sedes administrativas no se reporto ninguna novedad. 
El resultado del indicador es de 25% teniendo en cuenta que se realizó un reporte de seguimiento de cuatro programados</t>
  </si>
  <si>
    <t xml:space="preserve">
Informe de seguimiento,  actas de visita, minutas, correo solicitud cambio de guardas y memorando reporte del daño de TV.</t>
  </si>
  <si>
    <t>Tres seguimientos  del servicio de vigilancia en  todas las Unidades de Protección Integral y las sedes administrativas del IDIPRON, para la protección de los bienes muebles e inmuebles de la entidad</t>
  </si>
  <si>
    <t xml:space="preserve">Para la presente vigencia se cuenta con servicio de vigilancia en 36 unidades y sedes del Instituto, a las cuales se realiza visita periódicamente revisando el recurso humano asignado, los medios tecnológicos contratados, armamento y reportes de novedades.
En el mes de Abril se realizó visita a 14 unidades y sedes administrativas, en el mes de Mayo se realizó visita a 23 unidades y en el mes de Junio se realizó visita a 23 unidades y sedes administrativas. 
En el segundo trimestre se realizaron 2 solicitudes de cambio de guardas en el mes de abril de la UPI La florida y UPI Carmen de Apicala.
Se reporta un avance en la meta del 25% </t>
  </si>
  <si>
    <t xml:space="preserve">
Informes de seguimiento, actas de visita, minutas de vigilancia, correspondientes a los meses de abril, mayo y junio.</t>
  </si>
  <si>
    <t>Dos seguimientos  del servicio de vigilancia en  todas las Unidades de Protección Integral y las sedes administrativas del IDIPRON, para la protección de los bienes muebles e inmuebles de la entidad</t>
  </si>
  <si>
    <t>PAI-2023-071</t>
  </si>
  <si>
    <t xml:space="preserve"> Cierre de 3 acciones:
PMAI-2021-156
PMAI-2021-038
PMCB-2021-080</t>
  </si>
  <si>
    <t>El proceso realizo el reporte y aporto las evidencias para el cierre de las acciones que se encontraban pendientes. de acuerdo con la evaluacion realizada por la Oficina de Control Interno, las acciones PMAI-2021-156, PMAI-2021-038 yPMCB-2021-080 fueron cerradas durante el primesr trimestre del año
Analisis del indicador: No. de hallazgos cerrados (3) / No. de hallazgos por cerrar de 2021 (3) = 100%</t>
  </si>
  <si>
    <t>Matriz con acciones cerradas según el tablero de control</t>
  </si>
  <si>
    <t xml:space="preserve">Fortalecimiento de las capacidades administrativas y operativas del talento humano </t>
  </si>
  <si>
    <t xml:space="preserve">Contar con  talento humano idóneo, comprometido, transparente y feliz  que contribuya a cumplir la misionalidad de la entidad
</t>
  </si>
  <si>
    <t>Desarrollar acciones tendientes a la gestión y administración del Talento Humano, correspondientes a la seguridad y salud en el trabajo, el bienestar y la capacitación, para asegurar un equipo de trabajo idóneo que garantice la efectiva prestación del servicio y la eficiente operación institucional.</t>
  </si>
  <si>
    <t>Adelanto de convocatorias para promover el ingreso por meritocracia 
Verificación documental de cumplimiento de perfil y requisitos para ocupar los cargos.
Servicios y estrategias que propenden la felicidad durante el ciclo de vida del servidor público
Formulación y ejecución del Plan Anual de Bienestar Social e incentivos y Plan Institucional de Capapcitación a partir del
diagnóstico de necesidades.
Gestión de estímulos y reconocimientos.
Bienestar en los/as servidores/as contando con un entorno físico
adecuado, con equilibrio entre el trabajo y su vida personal, con
incentivos y con la posibilidad de innovar, fomentando la ruta de
la felicidad.
Interiorización de los valores del Código de Integridad
Implementación de las rutas de análisi de datos, crecimiento,  felicidad, calidad y servicio</t>
  </si>
  <si>
    <t>PAI-2023-072</t>
  </si>
  <si>
    <t>Formular y desarrollar actividades para dar cumplimiento al Plan Anual de Vacantes, seguimiento, análisis y presentación de informe final de la vigencia.</t>
  </si>
  <si>
    <t>Proveer el 90% de los cargos que se encuentran en vacancia definitiva en la planta de empleos de la Entidad con corte a 31 de diciembre de 2023</t>
  </si>
  <si>
    <t>Reporte de las vacantes al DAFP, DASCD y la pagina institucional - link de transparencia</t>
  </si>
  <si>
    <t>Plan Anual de Vacantes</t>
  </si>
  <si>
    <t>GDH</t>
  </si>
  <si>
    <t>Gerencia del Talento Humano</t>
  </si>
  <si>
    <t>Primer Trimestre:
Se reporta el plan anual de vacantes a 31 de enero de 2023, y se cargó en el link de transparencia de la entidad, reportando un total de 72 vacantes a ocupar, de las cuales a corte de 29 de marzo de 2023 se han ocupado 40 vacantes, nombrados en provisionalidad 10 servidores, en periodo de prueba 1 servidor y en encargo 29 servidores, para un total de avance del 56% de la meta establecida.
Debido a que el plan anual de vacantes muestra el numero de cargos a ocupar en la vigencia, y el Plan de previsión muestra cuántos y cómo se ocuparon, los dos planes se relacionan entre sí y es por ello que se reporta el mismo seguimiento.
Frente a la meta propuesta se dio cumplimiento del 56% ya que de 72 vacantes se ocuparon 40.
(40/72)*100= 56%</t>
  </si>
  <si>
    <t>1. Plan Anual de Vacantes 2023 pdf
2. Publicación en link de transparencia
3. Formato A-GDH-FT-023 Planes de Gestión de Personal
4. Reporte al DASCD
5. Actas de Posesión Enero a Marzo 2023.
6.Reporte mes de Enero Febrero y Marzo</t>
  </si>
  <si>
    <t>Primer Trimestre: Se debe ocupar la totalidad de las vacantes ofertadas durante la presente vigencia.</t>
  </si>
  <si>
    <t>Se reporta el plan anual de vacantes a 31 de enero de 2023, y se cargó en el link de transparencia de la entidad, reportando un total de 72 vacantes a ocupar, de las cuales para el seguimiento del segundo trimestre desde el 30 de marzo de 2023 al  30 de junio de 2023 se han ocupado 23 vacantes, nombrados en provisionalidad 7 servidores, en periodo de prueba 6 servidores y en encargo 10, con un avance del 31.94 en el segundo trimestre. Ocupando en total en el primer y segundo trimestre 63 vacantes, para el  87.5% de la meta establecida.
Debido a que el plan anual de vacantes muestra el numero de cargos a ocupar en la vigencia, y el Plan de previsión muestra cuántos y cómo se ocuparon, los dos planes se relacionan entre sí y es por ello que se reporta el mismo seguimiento.
Frente a la meta propuesta se dio cumplimiento del 87.5% ya que de 72 vacantes se han ocupado 63. 
(63/72)*100= 87.5%</t>
  </si>
  <si>
    <t>1. Plan Anual de Vacantes 2023
2. Publicación en link de transparencia
3. Formato A-GDH-FT-023 Planes de Gestión de Personal
4. Reporte al DASCD
5. Actas de Posesión Abril a Junio 2023.
6. Reporte mes de Abril Mayo y Junio</t>
  </si>
  <si>
    <t>Ocupar las vacantes ofertadas durante la presente vigencia, hasta el 90% de los cargos que se encuentran en vacancia definitiva en la planta de empleos de la Entidad con corte a 31 de diciembre de 2023</t>
  </si>
  <si>
    <t>No se presentaron limitantes en este periodo</t>
  </si>
  <si>
    <t>PAI-2023-073</t>
  </si>
  <si>
    <t>Formular y desarrollar actividades operativas y de ejecución financiera  para dar cumplimiento al plan anual de previsión</t>
  </si>
  <si>
    <t>Presentar evidencias de las acciones adelantadas ante la CNSC frente a la provisión definitiva de los empleos de carrera</t>
  </si>
  <si>
    <t xml:space="preserve">Pantallazos del aplicativo SIMO 4.0 y/o oficios radicados ante la CNSC, donde se registra la información de los movimientos de la planta en carrera administrativa </t>
  </si>
  <si>
    <t>Plan de Previsión de Recursos Humanos</t>
  </si>
  <si>
    <t>Primer Trimestre:
El plan anual de previsión reportado a 31 de enero de 2023, se encuentra en el link de transparencia de la entidad, donde se reportan un total de 72 vacantes a ocupar, de las cuales a corte de 29 de marzo de 2023 se han ocupado 38 vacantes en cargos profesionales, 2 vacantes en cargos auxiliares administrativos nombrados en provisionalidad 10 servidores, en periodo de prueba (uso de lista de elegibles) 1 servidor y en encargo 29 servidores, para un total de avance del 56% de la meta establecida.
Debido a que el plan anual de vacantes muestra el numero de cargos a ocupar en la vigencia, y el Plan de previsión muestra cuántos y cómo se ocuparon, los dos planes se relacionan entre sí y es por ello que se reporta el mismo seguimiento.
Frente a la meta propuesta se dio cumplimiento del 56% ya que de 72 vacantes se ocuparon 40.
(40/72)*100= 56%</t>
  </si>
  <si>
    <t>- Plan Anual de Previsión 2023 pdf
- Publicación en link de transparencia
-Formato A-GDH-FT-023 Planes de Gestión de Personal
-Pantallazo SIMO 4.0
-Actas de Posesión Enero a Marzo 2023.
-Reporte mes de Enero Febrero y Marzo</t>
  </si>
  <si>
    <t>1. Plan Anual de Vacantes 2023 pdf
2. Publicación en link de transparencia
3. Formato A-GDH-FT-023 Planes de Gestión de Personal
4. Reporte al DASCD
5. Actas de Posesión Abril a Junio 2023.
6.Reporte mes de Abril Mayo y Junio</t>
  </si>
  <si>
    <t>Ocupar la totalidad de las vacantes ofertadas durante la presente vigencia.</t>
  </si>
  <si>
    <t>PAI-2023-074</t>
  </si>
  <si>
    <t>Formular y desarrollar actividades administrativas, operativas, contractuales y financieras  para dar cumplimiento al  Plan de Seguridad y Salud en el Trabajo.</t>
  </si>
  <si>
    <t>Ejecutar al 100% el Plan de Seguridad y salud en el Trabajo</t>
  </si>
  <si>
    <t>1. Plan de seguridad y salud en el trabajo ejecutado 2. Soportes documentales para cada actividad planeada</t>
  </si>
  <si>
    <t>Plan de Trabajo Anual en Seguridad y Salud en el Trabajo</t>
  </si>
  <si>
    <t>Primer Trimestre:
1. PLAN DE TRABAJO: Durante el primer trimestre de la vigencia se ejecutó el plan de Trabajo de Seguridad y Salud en el Trabajo para el primer trimestre corresponde a el  97.96% para un total acumulado en el año del 29,92% correspondiente a la ejecución de 48 actividades ejecutadas de las 166 programadas en el año 2023.
Las actividades ejecutadas en el trimestre fueron:
Enero 10 actividades planeadas  y ejecutadas.
Febrero 14 actividades  planeadas y ejecutadas.
Marzo 25 actividades  planeadas - 24 ejecutadas
2. Evidencias Plan de trabajo área SST : se adjuntan los soportes de las actividades realizadas en el primer trimestre del año 2023.</t>
  </si>
  <si>
    <t xml:space="preserve">1. Plan de trabajo Seguridad y Salud en el Tarbajo 2023.
2. Evidencias Plan de trabajo área SST se adjuntan los soportes de las actividades realizadas por medio de las carpetas con las actividades establecidas cada mes del trimestre.
Las actividades ejecutadas en el trimestre fueron:
Enero 10 actividades .
Febrero 14 actividades  .
Marzo 25 Actividades
</t>
  </si>
  <si>
    <t>Efectuar la revisión por la alta dirección.</t>
  </si>
  <si>
    <t>1. PLAN DE TRABAJO: Durante el segundo trimestre de la vigencia se ejecutó el plan de Trabajo de Seguridad y Salud en el Trabajo en un 86.36% correspondiente a la ejecución de 38 actividades de 44 programadas para este trimestre.
Frente a la meta propuesta, se cuenta con un acumulado del 51,80%  que corresponde a 86 actividades ejecutadas de 166 programadas en el año 2023.
Las actividades ejecutadas en el trimestre fueron:
Abril 11 actividades planeadas  y  10 ejecutadas.
Mayo 12 actividades  planeadas y 9 ejecutadas.
Junio 21 actividades  planeadas - 19 ejecutadas
2. Evidencias Plan de trabajo área SST : se adjuntan los soportes de las actividades realizadas en el  segundo trimestre del año 2023.</t>
  </si>
  <si>
    <t>1. Plan de trabajo Seguridad y Salud en el Trabajo 2023.
2. Evidencias Plan de trabajo  SST se adjuntan los soportes de las actividades realizadas por medio de las carpetas con las actividades establecidas cada mes del trimestre.</t>
  </si>
  <si>
    <t>1. Aplicacion bateria Riesgo psicosocial.
2. Informe de resultados aplicacion de Bateria Riesgo Psicosocial.
3. Actualizar politicas y objetivos.
4, Comunicar Programa de Riesgo publico.</t>
  </si>
  <si>
    <t>PAI-2023-075</t>
  </si>
  <si>
    <t xml:space="preserve">Formular y desarrollar actividades para dar cumplimiento al plan de Bienestar Social y Plan de Incentivos Institucionales. </t>
  </si>
  <si>
    <t>Ejecutar el 100% el Plan de Bienestar Social e Incentivos</t>
  </si>
  <si>
    <t>1. Plan de Bienestar social e incentivos 2023
2. Listados de asistencia, correos electronicos, bases de excel, fotografías
3. Matriz de seguimiento a las actividades A-GDH-FT-051</t>
  </si>
  <si>
    <t>Plan de Bienestar e Incentivos Institucionales</t>
  </si>
  <si>
    <t>Para el primer trimestre de  2023, del Plan de Bienestar Social e Incentivos se ejecutaron las siguientes actividades:
1. Conmemoración derechos de las mujeres y el reconocimiento de la diversidad de género, divulgando  por medio de correo eléctronico el cronograma del DASCD  para la semana de  la mujer para contratistas y servidores  (charlas virtuales y  actividades presenciales) y durante el mes se entregó a los funcionarias de planta  obsequio (Llavero) de la Caja de Compensación Compensar.
2.  A Leer es una actividad encaminada a la promoción de espacios para el fomento de la lectura y se realizó el 28 de marzo en la Bibiloteca Virgilio Barco.
3. Danzando por IDIPRON es una Actividad que permite a los(as) servidores(as) integrarse en torno a la danza como manifestación artística y cultural y se desarrolló el 17 de marzo.
Frente a la meta propuesta se dio cumplimiento del 9%</t>
  </si>
  <si>
    <t>1, Plan de Bienestar e Incentivos 2023
2, Copia de correo informativo y cronograma DASCD.
3, Listados de asistencia entrega de obsequio y participación de actividades.
4, Fotos
5, Matriz A-GDH-FT-050, en donde se realiza seguimiento de las actividades realizadas</t>
  </si>
  <si>
    <t>Iniciar contrato para la Ejecución de las actividades con costo
Finalizar las actividades sin costo de acuerdo al Plan</t>
  </si>
  <si>
    <t>Para el segundo trimestre de  2023, del Plan de Bienestar Social e Incentivos se ejecutaron las siguientes actividades:
1.  Disfrutemos de la naturaleza, se realizó el 27 de abril en el Parque Nacional Enrique Olaya Herrera.
2. Muévete sosteniblemente es una Actividad Actividad
encaminada a promover el uso de medios
alternativos de transporte y se desarrolló el 25 y 28 de abril , entregando botilitos y correo (Calle 32, Calle 61, Distrito Joven) .
3. Promoción de programas de vivienda: Martes 11 y 12 de abril: Calle 61
4. Una vida de servicio: Actividad enfocada a consolidar una atención cordial, eficaz y de confianza interna y externamente. Se realizó conversatorio a tráves de Teams el 27 de abril.
5. Cuidando tu salud mental: encaminada a la promoción y prevención del cuidado de la salud mental, en temas
relacionados con burnout en sedel calle 15
Frente a la meta propuesta, adicional a las actividades relacionadas anteriormente, la mayoría de servidores se inscribieron mediante link para garantizar el permiso y participación, se registra un avance del  10% a la acción.</t>
  </si>
  <si>
    <t>1, Plan de Bienestar e Incentivos 2023
2, Listados de asistencia  y participación de actividades.
3, Matriz A-GDH-FT-050, en donde se realiza seguimiento de las actividades realizadas</t>
  </si>
  <si>
    <t>Demora en proceso contractual</t>
  </si>
  <si>
    <t>PAI-2023-076</t>
  </si>
  <si>
    <t>Formular y desarrollar actividades para dar cumplimiento al Plan Institucional de Capacitación PIC , que contemple el fortalecimiento de actividades administrativas y operativas.</t>
  </si>
  <si>
    <t>Desarrollar el Plan Institucional de Capacitación PIC 2023 al 100%</t>
  </si>
  <si>
    <t>1. Plan Institucional de Capacitación PIC 2023
2. Acta administrativo de aprobación del PIC
3. Matriz de seguimiento a las actividades de bienestar y capacitación  A-GDH-FT-050
4. EVALUACION DEL APRENDIZAJE A-GDH-FT-070 (capacitaciones de más de 8 horas)
5.  EVALUACIÓN DE LA TRANSFERENCIA DEL PROCESO DE FORMACIÓN A-GDH-FT-071 (capacitaciones de más de 8 horas)</t>
  </si>
  <si>
    <t>Plan Institucional de Capacitación</t>
  </si>
  <si>
    <t xml:space="preserve">Primer Trimestre: Durante el  primer trimestre se realizó la construcción del Plan Institucional de Capacitación PIC 2023, teniendo en cuenta el Diagnostico de Necesidades Aprendizaje Organizacional DNAO, planes de mejoramiento, auditorias internas y externas.
Así mismo se obtuvo la aprobación el PIC 2023 por medio de la resolución 049 de 30 de enero de 2023.
Por otro lado se han realizado procesos de formación tanto de gestión interna como externa, tambien inducciones de los nuevos funcionarios posesionados en el mes de febrero y marzo de 2023.
Frente a la meta propuesta se dio cumplimiento del 10%
</t>
  </si>
  <si>
    <t>Primer Trimestre: 
1. Plan Institucional de Capacitación 2023
2. Resolución 049 de 2023.
3. Matriz A-GDH-FT-050, en donde se realiza seguimiento de las capacitacones realizadas.
4. Listado de asistencia de las inducciones realizadas.
5. Listado de asistencia a los procesos de formación desarrollados de gestión externa, remitidos por las entidades.</t>
  </si>
  <si>
    <t>Primer Trimestre: Se requiere la adjudicación del contrato del PIC 2023, para el desarrollo de los procesos de formación con costo.
Así mismo se está organizando el cronograma de las jornadas de reinducción 2023 "Construyendo el conocimiento"</t>
  </si>
  <si>
    <t>Primer Trimestre: Hasta la fecha la actividad de ha desarrollado conforme a lo planeado</t>
  </si>
  <si>
    <t>Durante el  segundo trimestre se adelantó proceso contractual del Plan Institucional de Capacitación - PIC 2023, 
Se han realizado procesos de formación de gestión interna,  como inducciones a los nuevos funcionarios posesionados en el mes de abril y junio de 2023 y jornadas de reinducción "Construyendo el conocimiento"  destacando los procesos y componentes de las Gerencias de Talento Humano, Territorio, Administrativa, Oficina de TICS,  para todos los funcionarios (as) de la entidad.
Frente a la meta propuesta, se registra un avance del  20% a la acción con las actividades ejecutadas.</t>
  </si>
  <si>
    <t>Segundo Trimestre:
1. Plan Institucional de Capacitación 2023
2. Memorando 2023IE1959.
3. Matriz A-GDH-FT-050, seguimiento de las capacitacones realizadas.
4. Listado de asistencia de las inducciones realizadas.
5. Listado de asistencia a las jornada de reinducción.</t>
  </si>
  <si>
    <t>Segundo Trimestre: Iniciar proceso de formación con costo.</t>
  </si>
  <si>
    <t>PAI-2023-077</t>
  </si>
  <si>
    <t>Desarrollar actividades del Plan estratégico del Talento Humano 2020-2023</t>
  </si>
  <si>
    <t>10 actividades ejecutadas</t>
  </si>
  <si>
    <t>4 seguimientos a la Matriz del plan de estratégico del Talento Humano.
Planes del Decreto 612 de 2018
Actividades desarrolladas de "una vida de servicio"
Cronograma de integridad
Actividades desarrolladas en torno a "liderazgo con sentido"
Evidencia de las jornadas de rendición de cuentas</t>
  </si>
  <si>
    <t>Plan Estratégico de Talento Humano</t>
  </si>
  <si>
    <t>1. Se encuentran formulados y en ejecución para la vigencia 2023 los siguientes Planes:
1.1 Plan estratégico del Talento Humano 2020-2023
1.2. Plan Anual de Vacantes
1.3. Plan de Previsión de Recursos Humanos
1.4. Plan Institucional de Capacitación
1.5.  Plan de Bienestar e Incentivos Institucionales
1.6. Plan de Trabajo Anual en Seguridad y Salud en el Trabajo
Se encuentran publicados enel link de transparencia https://www.idipron.gov.co/transparencia-433-otros-planes la formulación de estos planes en la vigencia. 
Se presenta el primer seguimiento a la matriz del plan de estratégico del Talento Humano; en la matriz se relacionan los avances del primer trimestre en torno a:
2.  Actividades desarrolladas en torno a la estrategia "una vida de servicio"
3. Actividades desarrolladas en torno a la Integridad
4. Actividades desarrolladas en torno a "liderazgo con sentido"
4.1. Actividades desarrolladas y finalizadas en torno a "Innovación en la gestión- Cultura y mentalidad de cambio"
5. Acciones finalizadas tendientes al avance en el desarrollo de  procesos de reclutamiento que garanticen una amplia concurrencia de candidatos idóneos para el acceso a los empleos gerenciales (o directivos).
6. Implementación de metodolofgías lúdicas y participativas de inducción y reinducción
7. Actividades de capacitación para reforzar el SE3
8. Capacitación orientada al servicio público para consolidar una atención cordial, eficaz y de confianza
9.Plan Anual de Capacitación orientado al fortalecimiento de actividades administrativas y operativas.
10. Jornadas de rendición de cuentas en torno a "Idipron Visible". actividad finalizada.
Frente a la meta propuesta se dio cumplimiento del 30%</t>
  </si>
  <si>
    <t xml:space="preserve">
1. Seis planes del Decreto  612 de 2018 y un word con el pantallazo de la publicación en el link de transparencia.
2. Actividades desarrolladas de "una vida de servicio"
3. Un cronograma de integridad
4. Actividades desarrolladas en torno a "liderazgo con sentido"
5. Evidencia de las jornadas de rendición de cuentas
6. Matriz del plan de estratégico del Talento Humano con primer seguimiento a corte 19/04/2023.</t>
  </si>
  <si>
    <t xml:space="preserve">Primer Trimestre: 3 seguimientos a la Matriz del plan de estratégico del Talento Humano.
Finalizar las actividades desarrolladas de "una vida de servicio"
Finalizar ejecución del cronograma de integridad
Finalizar actividades desarrolladas en torno a "liderazgo con sentido"
</t>
  </si>
  <si>
    <t>Primer Trimestre: Las actividades pendientes se ejecutaran en el transcurso del año y dependen de los contratos de bienestar y capacitación.</t>
  </si>
  <si>
    <t>Se encuentran en ejecución para la vigencia 2023 los siguientes Planes:
1.1 Plan estratégico del Talento Humano 2020-2023
1.2. Plan Anual de Vacantes: Actividad  PAI-2023-072
1.3. Plan de Previsión de Recursos Humanos: PAI-2023-073
1.4. Plan Institucional de Capacitación: PAI-2023-076
1.5.  Plan de Bienestar e Incentivos Institucionales: PAI-2023-075
1.6. Plan de Trabajo Anual en Seguridad y Salud en el Trabajo: PAI-2023-074
Se presenta el segundo seguimiento a la matriz del plan de estratégico del Talento Humano; en la matriz se relacionan los avances del segundo trimestre en torno a:
2.  Actividades desarrolladas en torno a la estrategia "una vida de servicio"
3. Actividades desarrolladas en torno a la implementación del Plan de gestión de la Ruta de Promoción de Integridad. 
4. Actividad finalizada en torno a la estrategia "Liderazgo con sentido"
5. Actividad desarrollada en torno a la "Estratégia de servicio público para consolidar una atención cordial, eficaz y de confianza" 
6. Actividad finalizada de la estrategia "Reforzar el SE3 - Mi rol en el servicio que presto al NNAJ y su importancia a nivel institucional"
Frente a la meta propuesta, con la ejecución de las  actividades relacionadas anteriormente, se registra un avance del  30% a la acción.</t>
  </si>
  <si>
    <t>Matriz del plan de estratégico del Talento Humano con primer seguimiento a corte 10/07/2023.
Actividades desarrolladas de "4. Ruta Promoción de la integridad":  15 PDF, 2 power point, 1 imagen
Actividades desarrolladas de "una vida de servicio" 3 PDF y una imagen:
Actividades desarrolladas de "Liderazgo con sentido": 3 PDF
Actividad "Estratégia de servicio público para consolidar una atención cordial, eficaz y de confianza": 1 PDF
Actividad "Reforzar el SE3 - Mi rol en el servicio que presto al NNAJ y su importancia a nivel institucional": 2 PDF</t>
  </si>
  <si>
    <t>Segundo Trimestre: 
2 seguimientos a la Matriz del plan de estratégico del Talento Humano.
Finalizar las actividades desarrolladas de "una vida de servicio"
Finalizar ejecución del cronograma de integridad
Ejecutar al 100% planes del Decreto 612 de 2018 vigencia 2023</t>
  </si>
  <si>
    <t>SegundoTrimestre: Las actividades pendientes se ejecutaran en el transcurso del año y dependen de los contratos de bienestar y capacitación.</t>
  </si>
  <si>
    <t>PAI-2023-078</t>
  </si>
  <si>
    <t>Realizar actividades del proceso de Gestión de desarrollo humano para el fortalecimiento de la política de Conflicto de Intereses</t>
  </si>
  <si>
    <t xml:space="preserve">4 reportes de seguimiento
Certificaciones de culminación del curso de integridad, transparencia o lucha contra la corrupción </t>
  </si>
  <si>
    <t>Conflicto de Intereses</t>
  </si>
  <si>
    <t>Primer Trimestre:  
PAO-2023-041. Se socializa informe estrategias para implementar en la gestion  que se realiza al diligenciar formato declaracion conflicto de interes aplicativos SIGEP y SIDEAP, en la  mesa de apoyo técnico para la gestión y el desempeño institucional.
PAO-2023-043. Durante el primer trimestre se realizó socialización del curso Integridad, transparencia y lucha contra la corrucpión.
Así mismo se les remitio memorando No. 2023IE1269 el 3 de marzo de 2023, en donde se les indican a todos los funcionarios(as) de planta del instituto a la realización de dicho curso.
Directivos y servidores con certificaciòn a corte del 15 de marzo de 2023 
Servidores(as)= 55 de 184 posesionados 30%
Directivo: 6 de 20 directivos posesionados  30%
Frente a la meta propuesta se dio cumplimiento del 37,5%</t>
  </si>
  <si>
    <t xml:space="preserve">Primer Trimestre:  PAO-2023-041. 
1.1 Presentación Estratégias Conflicto de Interes.
1.2  Acta mesa de trabajo conflicto de interes Gerencia de Talento Humano.
1.3  Agendamiento a mesa apoyo técnico para gestion y el desempeño institucional.
PAO-2023-043.
2.1. Correo de socialización.
2.2 Memorando 2023IE1269
2.3. Listado de participación
2.4. Certificado de servidores y gerentes  </t>
  </si>
  <si>
    <t>Primer Trimestre: Se encuentra pendiente la socializacion de los tres (3) informes restantes para dar cumplimiento al 100% de la actividad.</t>
  </si>
  <si>
    <t>Segundo Trimestre: 
PAO-2023-041. Se realiza presentación el dia 29 de junio de 2023 del reporte de seguimiento del II trimestre de la presente vigencia ante el comité directivo, resultado del análisis a los casos presentados por los servidores y servidoras que declararon conflicto de interés en los aplicativos SIGEP Y SIDEAP, para la vigencia 2023.
PAO-2023-043. Durante el segundo trimestre se realizó socialización a través de correo del curso Integridad, transparencia y lucha contra la corrucpión.
No se ha recibido por parte del DAFP nuevo listado de personal con este curso, sólo se reportó por parte de servidores públicos un certificado del segundo trimestre.
Servidores(as)= 56 de 184 posesionados 30,43%
Directivo: 6 de 20 directivos posesionados  30%
Frente a la meta propuesta, ya se ejecutó el 50% de la actividad PAO-2023-041 y el 71,42 de la actividad PAO-2023-043 para una ejecución consolidada del 60,71 de esta actividad.</t>
  </si>
  <si>
    <t>Segundo Trimestre:  PAO-2023-041.
1. Reporte presentado al Comité Directivo.
2. Acta de Comité de Gestión y Desempeño  29 de junio
3. Listado de asistencia
PAO-2023-043.
1. 20230424_Socialización Curso Integridad, Transparencia y lucha
2. Correo electrónico de un servidor reportando el certificado.</t>
  </si>
  <si>
    <t>Segundo Trimestre: 
PAO-2023-041. 
Se encuentran pendientes los reportes de seguimientos para el 3 y 4 trimestre del 2023, con el fin de dar cumplimiento del 100% de ejecución a la actividad.
PAO-2023-043.
Se encuentra pendiente informe por Función Publica para conocer el listado de funcionarios que realizaron y culminaron satisfactoriamente el curso.</t>
  </si>
  <si>
    <t>No es facil la consulta de las personas que han finalizado el curso de  Integridad, transparencia y lucha contra la corrucpión</t>
  </si>
  <si>
    <t>PAI-2023-079</t>
  </si>
  <si>
    <t>Realizar actividades del proceso de Gestión de desarrollo humano para el fortalecimiento de la política de Talento Humano</t>
  </si>
  <si>
    <t xml:space="preserve">1. Acuerdos de voluntariedad de teletrabajo, Listados de asistencia, fotografías, bases de datos, PABSEL.
2. Listados de asistencia y fotografías
3.  Plan de acción ""Programa CALDAS"", listados de asistencia, correos electrónicos. 
4. Correos electrónicos.
5.Un informe con los resultados de la medición
6. un proyecto de equipos de trabajo
7.Informes enviados a la CNSC
</t>
  </si>
  <si>
    <t>Talento Humano</t>
  </si>
  <si>
    <t>Primer Trimestre:  PAO-2023-058
1. Para dar cumplimiento a esta actividad dentro del  PBSeI 2023, se incluyó por lo menos 1 actividad  en cada uno de los ejes propuestos en el Programa Nacional de Bienestar.
1 Actividades de equilibrio psicosocial. (taller de artes y manualidades) Pág 13 
2. Actividades de salud mental (cuidando tu salud mental) Pág. 16
3.  Actividades de convivencia social  (Programa CALDAS) Pág. 25
4. Actividades en alianzas interinstitucionales (Desarrollo de actividades ofertada por el DASCD-Celebración del día de la secretaria) Pág. 26
5. Actividades de transformación digital (Teletrabajo) Pág. 24
El reporte del desarrollo de la actividad por cada eje se realizará en el cuarto trimestre como se contempló en la programación del presente Plan de Acción.
PAO-2023-059
6. El reporte del desarrollo de esta actividad se realizará en el cuarto trimestre como se contempló en la programación del presente Plan, la medición se hará siguiendo las indicaciones y el cronograma establecido por el DASCD. A la fecha  ya se realizó una primera reunión en la que se solicitó envío de datos que servirán como insumo para la medición de la cultura organizacional. 
PAO-2023-060
7. Se solicita eliminación de esta actividad por parte de la Gerente de Talento Humano.
PAO-2023-061
8. El 23 de febrero de 2023 se llevó a cabo la sociación de la estrategia estado joven (practicas laborales) a todos los (as) funcionarios y contratistas del Instituto.
PAO-2023-062
9. Se realizan las sesiones oridinarias de la Comision de Personal, en cuanto a la resolución de las novedades que se presentan hacia la Comision.
PAO-2023-063
10. En el PBSeI 2023 se incluyo la actividadde Plan Coaching, en este Plan se incluyo una actividad que se denomina "Cambio Organizacional", dicha actividad se desarrollará en el segundo trimestre del año. 
Frente a la meta propuesta se dio cumplimiento del 15%</t>
  </si>
  <si>
    <t>Primer Trimestre: 
PAO-2023-058 numeral 1 al 5
*Plan de Bienestar Social e incentivos 2023
*Programa Nacional de Bienestar
PAO-2023-060 Numeral 7
*Documento propuesto
PAO-2023-061 Numeral 8. 
*Socialización de la capacitación
* Listado de asistencia
PAO-2023-062 Numeral 9
- Reunión Ordinaria Comision de Personal 15 enero de 2023.
- Reunión Ordinaria Comision de Personal 16 febrero de 2023.
- Oficio Entrega Informe Comision de Personal.
-Soporte solicitud de usuario cargue informes al aplicativo CNSC.
PAO-2023-063 Numeral 10.
1. PDF PBSeI Pág 15
2 PDF Plan Coaching " Trabajar Juntos es el exito" Pág 7</t>
  </si>
  <si>
    <t>Primer Trimestre
Las actividades se terminan de ejecutar en el último trimestre
PAO-2023-062 Numeral 9. 
Se encuentra pendiente el envío por parte del Instituto a la CNSC los informes que dan cuenta de las sesiones que realiza la Comision de Personal para dar cumplimiento al 100% de la actividad.</t>
  </si>
  <si>
    <t>Primer Trimestre
PAO-2023-058
Según lo acordado se incluyó por lo menos una actividad de cada uno de los ejes que se ejecutará en el trascurso del año. Sin embargo el reporte del cumplimiento de la actividad se realizará en el cuarto trimestre.
PAO-2023-062 Numeral 9. 
Debido a la falta de usuario en el aplicativo, soportada esta solicitud mediante oficio desde el Instituto, se envian los informes a traves de oficio y correo electronico.</t>
  </si>
  <si>
    <t>Segundo Trimestre:  
PAO-2023-059
6. El reporte del desarrollo de esta actividad se realizará en el cuarto trimestre como se contempló en la programación del presente Plan, la medición se hará siguiendo las indicaciones y el cronograma establecido por el DASCD. A la fecha  ya se realizó una primera reunión en la que se solicitó envío de datos que servirán como insumo para la medición de la cultura organizacional.
PAO-2023-060
7. Se solicitó eliminación de esta actividad por parte de la Gerente de Talento Humano y se aprobó por parte de la OAP.
PAO-2023-061
Actividad ejecutada en el primer trimestre.
PAO-2023-062
9. Se solicita nuevamente usuario y contraseña a la CNSC para el envío de los informes en el aplictaivo. Se realizaron dos (2) jornadas reuniones ordinarias de la comisión de personal los dias 29 de mayo de 2023 y 30 de junio de 2023 respectivamente, con el fin de revisar, analizar y dar respuesta a las diferentes reclamaciones o novedades allegadas. 
Una vez asignado el ususario y la contraseña se procede a envíar el informe de segundo trimestre por parte de la Comisión de Personal a la Comisión Nacional del Servicio Civil
Las demás actividades que conforman esta acción están programadas para el 3er y 4to trimestre del año.
Frente a la meta propuesta, se ajusta el porcentaje de ejecución ya que con la eliminación de una actividad quedan 5 actividades que conforman esta acción (20% c/u), y de acuerdo a los avances reportados y las evidencias entregadas constituyen un 39% de ejecución.</t>
  </si>
  <si>
    <t>SegundoTrimestre:
PAO-2023-060 Numeral 7
*Correo electrónico de Aprobación eliminación acción PAO-2023-060
PAO-2023-062 Numeral 9
-Correo solicitud de clave ususario en el aplicativo de la CNSC.
-1. Acta y listado de asistencia de Reunión Ordinaria Comisión de Personal 29 de mayo 2023.
2. Acta y listado de asistencia de Reunión Ordinaria Comisión de Personal 30 de junio 2023.
3.  INFORME 2o TRIMESTRE 2023 (CNSC)</t>
  </si>
  <si>
    <t>Segundo Trimestre
Las actividades se terminan de ejecutar en el último trimestre:
*PAO-2023-058. Numeral 1 a 5.
*PAO-2023-059. Numeral 6.
*PAO-2023-063 Numeral 10.
PAO-2023-062 Numeral 9.
Se encuentra pendiente el envío por parte del Instituto a la CNSC de dos informes  trimestrales que dan cuenta de las sesiones que realiza la Comision de Personal para dar cumplimiento al 100% de la actividad.</t>
  </si>
  <si>
    <t>Segundo Trimestre
PAO-2023-062 Numeral 9.
Debido a la falta de usuario en el aplicativo, soportada esta solicitud mediante oficio desde el Instituto, se envian los informes a traves de oficio y correo electronico.</t>
  </si>
  <si>
    <t>PAI-2023-080</t>
  </si>
  <si>
    <t>Realizar actividades del proceso de Gestión de desarrollo humano para el fortalecimiento de la política de Integridad</t>
  </si>
  <si>
    <t>Listados de asistencia, Presentación Power Point, video
Fichas técnicas de las alertas detectadas</t>
  </si>
  <si>
    <t>Integridad</t>
  </si>
  <si>
    <t>Iniciativas adicionales</t>
  </si>
  <si>
    <t>Primer Trimestre: El reporte del desarrollo de estas actividades  (PAO-2023-056 y PAO-2023-057), se desarrollará en el segundo trimestre como se estableció en la programación del presente  Plan de Acción</t>
  </si>
  <si>
    <t>Segundo Trimestre
PAO-2023-056: 
Segundo seguimiento: El día 21/04/2023 se llevó a cabo jornada de socialización "PRESENTACIÓN DEL CÓDIGO DE INTEGRIDAD"  liderada por la Jefe de la Oficina de Control Interno Disciplinario como cargo de Alta dirección, a través de una jornada de inducción presencial en la sala de juntas de la sede de la 63.
Frente a la meta propuesta, se registra un 50%de ejecución de la actividad conforme a lo planificado.
PAO-2023-057 se desarrollará en el tercer trimestre como se estableció en la programación del presente Plan de Acción.
Frente a la meta propuesta, se registra un avance del  25% equivalente al 50% de la actividad PAO-2023-056</t>
  </si>
  <si>
    <t>Segundo trimestre: 
PAO-2023-056
1. Acta de jornada de socialización en integridad
2. 20232104 asistencia Inducción Calle 63
3. Correo_ envio de presentación Integridad</t>
  </si>
  <si>
    <t>Formulacion PAAC
Seguimiento cuatrimestral al PAAC
Formulación y Seguimiento a los mapas de riesgo de corrupción</t>
  </si>
  <si>
    <t>PAI-2023-081</t>
  </si>
  <si>
    <t>Desarrollar actividades que permitan avanzar en la formulación y cumplimiento de  la estrategia iniciativas adicionales  del PAAC</t>
  </si>
  <si>
    <t xml:space="preserve">Listados de asistencia y Presentación Power Point
Pantallazos de publicaciones
Documento con los resultados del test
Encuesta e informe
Correo electrónico de socialización
 Cronograma de actividades del Código de integridad 
Presentación en power point
Listas de asistencia
</t>
  </si>
  <si>
    <t>Primer Trimestre:
PAO-2023-045
Se realizó socialización del codigo de integridad en la jornada de inducción realizada el 18 de enero de 2023, 10 y 31 de marzo de 2023 a todos los directivos y funcionarios(as) posesionados durante este periodo.
PAO-2023-049:El día 28 de febrero de 2023 se remitió y socializó vía correo electrónico los resultados obtenidos en la vigencia 2022 de las actividades del Código de Integridad a través de una presentación power point.
PAO-2023-050
El día 28 de febrero de 2023 se remitió y socializó vía correo electrónico el cronograma de integridad para la vigencia 2023 de las actividades del Código de Integridad.
Frente a la meta propuesta se dio cumplimiento del  30% ya que PAO-2023-045  Ejecución 100%
PAO-2023-049 Ejecución100%
PAO-2023-050 Ejecución100%</t>
  </si>
  <si>
    <t>Primer Trimestre
PAO-2023-045
1. Listado de asistencia
2. Presentación utilizada
PAO-2023-049
1. Correo electrónico
2, Presentación power point
PAO-2023-050
1. Correo electrónico
2, Excel Cronograma</t>
  </si>
  <si>
    <t>SegundoTrimestre: 
PAO-2023-047: Se creo el listado de preguntas del test de percepcion correspondientes a la apropiacion del codigo de integridad, a los valores de honestidad, respeto, compromiso, justicia, diligencia, corresponsabilidad, solidaridad y finalmente unas preguntas referentes a transparencia y la aplicacion del test de percepcion se inició el 11 de julio con un correo eletronico a toda la entidad.
De acuerdo a lo programado se aplicaría el primer test de percepción de la integridad en el mes de junio, sin embargo debido a falta de personal esta actividad no se ejecutó, y se reportará el tercer trimestre.
PAO-2023-053: Se realizó una jornada de socialización a los funcionarios y funcionarias del Instituto sobre las tipologias y su aplicabilidad al encontrarse inmerso en un posible conflicto de interés, con ocasión a la naturaleza del empleo desempeñado, para lo cual se realizó una convocatoria por correo electrónico.
Frente a la meta propuesta se dio cumplimiento del  41% ya que 
PAO-2023-047 Ejecución 10%
PAO-2023-045  Ejecución 100%
PAO-2023-049 Ejecución100%
PAO-2023-050 Ejecución100%
PAO-2023-053 Ejecución 100%</t>
  </si>
  <si>
    <t>Segundo Trimestre
PAO-2023-047
1. Preguntas del Test de percepcion de integridad 1er periodo de 2023 en formato excel, 
2. Correo de divulgacion del test, 
3. Formulario en google forms del test de percecion de integridad
PAO-2023-053
1. Video Presentación Sigep y Sideap.
2.Listado de Asistencia.
3. Presentación Conflicto de Interés.</t>
  </si>
  <si>
    <t>Segundo Trimestre
Las actividades se terminan de ejecutar en el último trimestre:
*PAO-2023-048.
*PAO-2023-051
*PAO-2023-052
*PAO-2023-054</t>
  </si>
  <si>
    <t>PAI-2023-082</t>
  </si>
  <si>
    <t xml:space="preserve"> Cierre de 8 acciones:
PMAI-2022-006
PMAI-2021-142
PMAI-2021-141
PMAI-2021-138
PMAI-2021-137
PMAI-2021-003
PMCB-2021-078
PMAI-2020-023</t>
  </si>
  <si>
    <t>Primer Trimestre: El 22/03/2023 se reporta vía correo electrónico a los contratistas delegados por la Secretaría General, el primer seguimiento de los Planes de Mejoramiento 2023 para las actividades a cargo de la Gerencia de Talento Humano.
De acuerdo al tablero de control ya se encuentran cerradas los siguientes hallazgos:
PMAI-2021-141
PMAI-2021-138
PMAI-2021-137
PMAI-2021-003
PMCB-2021-078
Frente a la meta propuesta se ejecutó la actividad en un 62,5%, con cinco acciones cerradas de 8 relacionadas en el producto.</t>
  </si>
  <si>
    <t xml:space="preserve">Primer Trimestre: *Un correo electrónico de remisión
Carpeta de evidencias
*Un excel "REPORTE  MONITOREO Y SEGUIMIENTO A PLANES DE MEJORAMIENTO S-SMG-FT-004"
*Tablero de control </t>
  </si>
  <si>
    <t>PMAI-2020-023
A la fecha del reporte del plan de mejoramiento no se han realizado avances, lo anterior teniendo en cuenta que nos encontramos revisando el formato de Evaluación del SG-SST por la Dirección General con la oficina asesora de planeación para su diligenciamiento.
PMAI-2022-006
Por medio de correo electrónico de fecha 29 de marzo de 2023, se solicitó la eliminación de la acción toda vez que no se presentaron casos de alto contagio que generara realizar las reuniones extraordinarias como se plantearon en el indicador de la acción
No se ha ejecuado el indicador, debido a que no se presentaron casos de alto contagio que generara realizar las reuniones extraordinarias como se plantearon en el indicador de la acción.
PMAI-2021-142
No se ha ejecuado el indicador, debido a que las acciones se encuentran en revisión de los profesionales del proceso de seguridad y salud en el trabajo.</t>
  </si>
  <si>
    <t>Primer Trimestre: Algunas acciones dependen de otros procesos o áreas.
Existen hallazgos relacionados con la misma causa como es la revisión del SG SST por parte de la Dirección.</t>
  </si>
  <si>
    <t>Segundo Trimestre: 
En el segundo trimestre se adelantó las siguientes acciones respecto a los tres hallazgos pendientes por cerrar:
PMAI-2022-006: El 24 de mayo de 2023 el proceso de Gestión de Desarrollo Humano a través de Seguridad de Salud en Trabajo  realizó una reunión con los participantes del Comité de Bioseguridad en el cual se estableció la terminación de las sesiones del comité teniendo en cuenta que desde el mes de junio del 2022 el Gobierno Nacional dio por terminada la emergencia sanitaria por Covid 19, por otra parte la Organización Mundial de la Salud dio por terminada la alerta de salud pública internacional por Covid – 19 y al no presentarse el reporte de nuevos casos por Covid 19 al interior de las unidades y sedes administrativas en los servidores y contratistas del IDIPRON.
Adicionallmente se adjunta el pantallazo del correo electrónico saludocupacional@idipron.gov.co en el cual se evidencia que el último reporte de solicitud de seguimiento a un caso de contagio por Covid - 19 y el correo de solicitud.
Mediante memorando 2023IE3634 se solicita la reformulación del denominador del indicador el cual due aceptado por la OAP. Con las acciones adantadas se solicitó el cierre del hallazgo.
PMAI-2020-023: Se diligencia el formato  "EVALUACIÓN POR LA DIRECCIÓN DEL SISTEMA DE GESTIÓN DE SEGURIDAD Y SALUD EN EL TRABAJO (SG-SST)" Codigo A-GDH-FT-038 con el análisis de los resultados de acuerdo a los estándares establecidos, una vez finalizado el seguimiento se presenta para firmas del delegado de la alta dirección.
Por lo anterior se solicitó mediante memorando dar cierre al hallazgo, teniendo en cuenta que desde la gestión de Seguridad y Salud en el trabajo se adjunta la evidencia del cumplimiento de la acción. 
PMAI-2021-142: Se ajustó por parte del proceso Gestión de Desarrollo Humano - Seguridad y Salud en el Trabajo el formato SEGUIMIENTO Y MEJORAMIENTO A LA GESTIÓN codigo S-SMG-FT-010 que es el formato establecido para consignar las acciones de mejoramiento derivadas de la revisión por la alta dirección, se definieron fechas de cumplimiento y se remitió el formato por correo electrónico el 26/05/2023 a los delegados de Secretaría general para solicitar la aprobación de estas acciones por parte de la OAP.
El día 27/06/2023 se recibe por parte de la OAP el ajuste al Plan propuesto de SEGUIMIENTO Y MEJORAMIENTO A LA GESTIÓN codigo S-SMG-FT-010, a partir de estos ajustes el 28/06/2023 se aprueba mediante correo electrónico por parte de la Gerente de Talento Humano el Plan. Las acciones se implementarán de acuerdo a las fechas planeadas con finalización en el mes de septiembre.
Frente a la meta propuesta, se registra un avance del  87,5% a la acción con el cierre de siete (7) de las ocho acciones abiertas.</t>
  </si>
  <si>
    <t>Segundo Trimestre:
PMAI-2022-006: 1. Acta de reunión firmada por los integrantes del Comité.
2. Pantallazo del correo saludocupacional@idipron.gov.co
3. Soporte de correo de electrónico de solicitud de seguimiento por covid 19
4. Citación al comite de Bioseguridad 
5. Memorando 2023IE3226. Solicitud de cierre de acción de mejora
6. 2023IE3634 solicitud de reformulación del denominador del indicador
7. Correo aprobación cambio indicador
PMAI-2021-023: 
Formato "EVALUACIÓN POR LA DIRECCIÓN DEL SISTEMA DE GESTIÓN DE SEGURIDAD Y SALUD EN EL TRABAJO (SG-SST)" Codigo A-GDH-FT-038, diligenciado y firmado por el Jefe de la Oficina de Planeación.
Memorando 2023IE3226. Solicitud de cierre de acción de mejora.
PMAI-2021-142:
 . Formato PLAN DE AUTOCONTROL  propuesto por SST
2. Correo remisión Plan Autocontrol SST PMAI-2021-142
3. Correo electrónico de la OAP con Plan de autocontrol ajustado
4. PLAN DE AUTOCONTROL S-SMG-FT-010 VR 01 AJUSTADO OAP
5. Correo electrónico aprobación Plan autocontrol</t>
  </si>
  <si>
    <t>PMAI-2021-142
Ejecutar las actividades consignadas en el formato SEGUIMIENTO Y MEJORAMIENTO A LA GESTIÓN codigo S-SMG-FT-010.</t>
  </si>
  <si>
    <t>Planear y ejecutar acciones que fortalezcan el manejo, conservación y preservación de la información producida y tramitada por el Instituto Distrital para la Protección de la Niñez y la Juventud – IDIPRON.</t>
  </si>
  <si>
    <t>Comprende las acciones encaminadas para la armonización de los procesos del Área de Administración Documental en el Instituto, en las diferentes etapas del ciclo vital de los documentos, así como en los diferentes archivos de gestión y archivo central logrando el cumplimiento de lineamientos y normatividad archivística vigente.</t>
  </si>
  <si>
    <t>Formular, ejecutar y realizar seguimiento al PINAR.</t>
  </si>
  <si>
    <t>PAI-2023-083</t>
  </si>
  <si>
    <t>1. Realizar la intervención archivística  de la serie Historias Laborales de acuerdo con la formulación del PINAR.</t>
  </si>
  <si>
    <t>111  Cajas Intervenidas del proceso Gestion del Desarrollo Humano</t>
  </si>
  <si>
    <t>Formato Único de Inventario Documental (FUID) de Archivo de Historias Laborales debidamente diligenciado</t>
  </si>
  <si>
    <t>Plan Institucional de Archivo - PINAR</t>
  </si>
  <si>
    <t>GD</t>
  </si>
  <si>
    <t>Se  realizo la intervención de la serie Historias Laborales para un total de 117  (73 de activos y 44 de retirados) cajas intervenidas del proceso Gestión del desarrollo humano. Durante los meses de enero, febrero y marzo se realizó la intervención  como lo fue retiro de material abrasivo, organización cronologica , foliación , escaneo y cargue de imagenes de cada expediente en el I-document , luego de esto se realizó la lmarcación de rotulación con base a las tablas de retención que aplican y  finalmente se procede a  diligenciar el Inventario unico documental A-GDO-FT 018.
El porcentaje de avance frente a la meta propuesta es del 100%</t>
  </si>
  <si>
    <t>Inventario único documental A-GDO-FT-018</t>
  </si>
  <si>
    <t>Esta acción no presenta  ningun pendiente debido a que ya fue ejecutada.</t>
  </si>
  <si>
    <t>Esta acción no presento ningun limitante</t>
  </si>
  <si>
    <t>PAI-2023-084</t>
  </si>
  <si>
    <t>2. Realizar la intervención archivística del 25% del FDAC de la Oficina Asesora Jurídica, de acuerdo con la formulación del PINAR.</t>
  </si>
  <si>
    <t>90 Cajas Intervenidas (Vigencia 2014)
135 Cajas intervenidas (Vigencia 2017)</t>
  </si>
  <si>
    <t>Formato Único de Inventario Documental (FUID) de Archivo de Oficina Asesora Jurídica debidamente diligenciado</t>
  </si>
  <si>
    <t>se realizo la intervención archivistica del 30% que se formulo con 90 cajas intervenidas de la vigencia  2014 y 135 cajas de la vigencia 2017, durante los meses  de enero, febrero y marzo  se realizó la intervención  como lo fue retiro de material abrasivo, organización cronologica , foliación ,  luego de esto se realizó la lmarcación de rotulació n con base a las tablas de retención que aplican y  finalmenete se procede a  diligenciar el Inventario unico documental A-GDO-FT 018.
El porcentaje de avance frente a la meta propuesta es del 30%</t>
  </si>
  <si>
    <t xml:space="preserve">Inventario único documental A-GDO-FT-018 </t>
  </si>
  <si>
    <t xml:space="preserve">Esta acción no presenta ningún pendiente para el reporte del primer trimestre </t>
  </si>
  <si>
    <t>Se realizó la intervención archivística del FDAC de la Oficina Asesora Jurídica, de acuerdo con la formulación del PINAR, de acuerdo al siguiente proceso: organización cronológica por dia, mes y año, retiro de material abrasivo, rotulación en las carpetas, foliación y diligenciamiento del inventario único documental. Dicha intervención se realizó durante el segundo trimestre de 2023.
-  24 cajas x200 de la vigencia 2014 (dando cumplimiento a la meta programada durante los cuatro trimestres de la vigencia 2023)
- 35 cajas con 640 carpetas de la vigencia 2017 dando cumplimiento a lo programado para el segundo trimestre de la vigencia 2023)
Se reporta un avance en la meta del 30%</t>
  </si>
  <si>
    <t>Formato Único de Inventario Documental (FUID)- Vigencias 2014- 2017</t>
  </si>
  <si>
    <t>66 cajas de la vigencia 2014,y 72 cajas de la vigencia 2017, en cuanto a la intervención del archivo de juridica se efectuará. según lo programado.</t>
  </si>
  <si>
    <t>Esta actividad no presenta ningún limitante para el cumplimiento de este trimestre.</t>
  </si>
  <si>
    <t>PAI-2023-085</t>
  </si>
  <si>
    <t>3. Realizar la identificación del 25% del Fondo Documental Acumulado ubicado en el archivo central, mediante aplicación de Tablas de Valoración Documental TVD,  de acuerdo con la formulación del PINAR.</t>
  </si>
  <si>
    <t>2263 Cajas Identificadas por medio de aplicación de TVD</t>
  </si>
  <si>
    <t>Formato Único de Inventario Documental (FUID) de Archivo Fondo Documental Acumulado debidamente diligenciado</t>
  </si>
  <si>
    <t xml:space="preserve">En el primer trimestre se realizó la identificación del 30% del fondo documental acumulado ubicado en el archivo central donde se identificaron en total 754 cajas (se efectuó la eliminación de 666 y se conservaron 88).
El porcentaje de avance frente a la meta propuesta es del 30%
</t>
  </si>
  <si>
    <t>Continuar con la identificación del 25% del Fondo Documental Acumulado ubicado en el archivo central, mediante aplicación de Tablas de Valoración Documental TVD,  de acuerdo con la formulación del PINAR.</t>
  </si>
  <si>
    <t>Se realizó la identificación del Fondo Documental Acumulado ubicado en el archivo central, mediante aplicación de Tablas de Valoración Documental TVD,  de acuerdo con la formulación del PINAR, durante el segundo trimestre de 2023, la identificacióin se realizó de la siguiente manera:
100 cajas para conservación total
654 cajas identificadas para eliminación
Para un total de 754 cajas que equivalen al 33% de 2263 cajas para identificación, de acuerdo a la meta propuesta.</t>
  </si>
  <si>
    <t>Formato Único de Inventario Documental (FUID) -Conservación total y Eliminación Documental-</t>
  </si>
  <si>
    <t>Para la finalización de esta acción se encuentran pendientes la identificación de 1,133 cajas, las cuales, según lo programado se cumplirian al 100% en el reporte del cuarto trimestre.</t>
  </si>
  <si>
    <t>PAI-2023-086</t>
  </si>
  <si>
    <t>4. Realizar la intervención archivística (clasificación, ordenación, descripción, foliación y conservación documental) a la documentación identificada de conservación permanente una vez aplicada la Tabla de Valoración Documental TVD al Fondo Documental Acumulado FDAC.</t>
  </si>
  <si>
    <t>Realizar el 50% de la intervención de los expedientes identificados para conservación total</t>
  </si>
  <si>
    <t>Formato Único de Inventario Documental (FUID) de las Series Documentales Objeto de Conservación Total debidamente diligenciado</t>
  </si>
  <si>
    <t>Se realizó la iintervención del 30%  del fondo documental acumulado ubicado en el archivo centra l se realizó  en total   la intervención  de  203 cajas de la vigencia 2017, durante los meses  de enero, febrero y marzo  se realizó la intervención  como lo fue retiro de material abrasivo, organización cronologica , foliación ,  luego de esto se realizó la lmarcación de rotulació n con base a las tablas de retención que aplican y  finalmenete se procede a  diligenciar el Inventario unico documental A-GDO-FT 018.
El porcentaje de avance frente a la meta propuesta es del 30%</t>
  </si>
  <si>
    <t>Esta acción no presenta ningún pendiente para el reporte del primer trimestre</t>
  </si>
  <si>
    <t>Se realizó la intervención archivística (clasificación, ordenación, descripción, foliación y conservación documental) a la documentación identificada de conservación permanente aplicando la Tabla de Valoración Documental TVD al Fondo Documental Acumulado FDAC, esto equivale a 101 cajas intervenidas en el segundo semestre.
-15 cajas de Comprobantes de Egreso de la 81-95 Periodo 5; 
-60 cajas de Contratos de la 285-344  Periodo 5, 
-26 cajas del Dirección  de la 1-26  Periodo 2.
Se realizó la intervención de los expedientes identificados para conservación total que se encontraba programado para este periodo, para un avance en la meta del 30%</t>
  </si>
  <si>
    <t>Formato Único de Inventario Documental (FUID)- Conservación total</t>
  </si>
  <si>
    <t>Intervenir el restante identificado de conservación total, que corresponde a 128 cajas intervenidas, de un total de 316</t>
  </si>
  <si>
    <t>PAI-2023-087</t>
  </si>
  <si>
    <t>5. Realizar  visitas de seguimiento y control a cada uno de los archivos de gestión de las Unidades de Protección Integral (UPIS) y dependencias administrativas del instituto.</t>
  </si>
  <si>
    <t>Cumplimiento 100% del cronograma de visitas</t>
  </si>
  <si>
    <t xml:space="preserve">Actas de visita con listados de Asistencia
Cronograma de visitas
</t>
  </si>
  <si>
    <t>Se  realizaron  las visitas de seguimiento  dando cumplimiento al cronograma socializado  programadas  para el primer trimestre de la vigencia  2023. donde en cada una de estas visitas se realizó una breve capacitación sobre instrumentos de archivo , instrumentos de control, se hace una revisión tanto en fisico como en magnetico  evidenciando que se  encuentre relacionado en el inventario los expedeintes tal cual como reposan en fisico, se realizarevisión de espacios de custodia, y en estas visitas se generan compromisos por parte del proceso que se esta llevando acabo la  visita , y se dejan como ejemplo los ajustes de algunos expedientes realizados por el quipo de visitas  del proceso de Gestión Documental, dando asi cumplimienro a las  36 visitas realizadas de febrero a  marzo de la vigencia 2023,
El porcentaje de avance frente a la meta propuesta es del 50%</t>
  </si>
  <si>
    <t>Actas de asistencia</t>
  </si>
  <si>
    <t>Continuar con las visitas de seguimiento y control a cada uno de los archivos de gestión de las Unidades de Protección Integral (UPIS) y dependencias administrativas del instituto.</t>
  </si>
  <si>
    <t>Se realizaron visitas de seguimiento a las diferentes Unidades de Protección Integral, sedes administrativas y procesos del Instituto, en estas visitas se realizó la revisión y aplicación de los instrumentos archivísticos como lo son las Tablas de Retención Documental, e instrumentos de control FUID, inventario único documental A-GDO-FT 018, se efectuó la correcta organización por vigencias, fechas cronológicas, foliación, series, subseries y tipología con base en las Tablas de Retención Documenta, se verificó que los documentos no contengan ningún tipo de material abrasivo, como ganchos, cinta o marcación en resaltador,  se realiza apoyo para llevar acabo los ajustes encontrados durante la visita y dejar un ejemplo de organización por cada serie, al final del dia se genera un acta en el cual se relaciona el orden del dia, donde tambien se generan compromisos y se relizan seguimientos por parte del proceso de Gestión Documental, para este segundo trimestre se realizaron 36 visitas a las siguientes unidades y/o procesos, por lo que se reporta un avance en la meta del 48%.  
- OFICINA DE CONTROL INTERNO DISCIPLINARIO
- SECRETARIA GENERAL
- UPI BOSA
- TERRITORIO PREVENCIÓN
- ESTRATEGIA ATENCIÓN HABITANTE DE CALLE
- SUBDIRECCIÓN TÉCNICA POBLACIONAL
- UPI EL CASTILLO
- UPI ARCADIA
- SEDE ADMINISTRATIVA CALLE 15
- SERVICIOS ADMINISTRATIVOS
- UPI CONSERVATORIO JAVIER DE NICOLÓ
- UPI CARMEN DE APICALA
- UPI EL EDÉN
- UPI LA 27
- UPI LA FLORIDA
- UPI LA RIOJA
-UPI LA VICTORIA
- UPI LIBERIA
- UPI SAN FRANCISCO
- UPI OASIS
- UPI PERDOMO
- UPI SANTA LUCÍA
- UPI SERVITÁ
- UPI LUNA PARK
- CONVENIOS
- UPI LA 32
- ARBORIZADORA ALTA
- ESCNNA
- NORMANDIA
- CASA BELEN
- COMEDORES SAN BLAS
- SEGURIDAD Y SALUD EN EL TRABAJO
- LA VEGA
- GERENCIA DE TALENTO HUMANO
- CONVENIOS SENA.</t>
  </si>
  <si>
    <t>Actas de visita con listados de Asistencia
Cronograma de visitas</t>
  </si>
  <si>
    <t>Intervenir el restante identificado de conservación total, que corresponde a 128 cajas intervenidas, de un total de 316.</t>
  </si>
  <si>
    <t>PAI-2023-088</t>
  </si>
  <si>
    <t>6. Ejecutar las estrategias establecidas en el Plan de Conservación Documental contemplado en el Sistema Integrado de Conservación (SIC) para la vigencia 2023 y en cumplimiento con el acuerdo 006 del 2014.</t>
  </si>
  <si>
    <t>Ejecutar el 50% del cronograma del Plan de Conservación Documental programado para la vigencia 2023</t>
  </si>
  <si>
    <t>Matriz de Seguimiento de Plan de Conservación Documental junto con evidencias</t>
  </si>
  <si>
    <t>Plan Institucional de Archivo - PINAR. Sistema Integrado de Conservación.</t>
  </si>
  <si>
    <t xml:space="preserve">
El Sistema Integrado de Conservacion contiene 55 actividades para ser desarrolladas en el 2023, durante el primer trimestre se desarrollaron 17 actividades lo cual corresponde al 30% del plan
 Se realizó  la matriz de seguimiento del plan de conservación documental,  se diligencia la matriz de seguimiento  con base a cada actividad que aparece relacionada en la matriz de acuerdo a su cumplimiento .
El porcentaje de avance frente a la meta propuesta es del 30%</t>
  </si>
  <si>
    <t xml:space="preserve">Matriz de seguimiento de plan de conservación documental </t>
  </si>
  <si>
    <t>Continuar con la ejecucion del cronograma del Plan de Conservación Documental programado para la vigencia 2023</t>
  </si>
  <si>
    <t>Se ejecutaron las estrategias establecidas en el plan de conservación documental contemplado en el sistema integrado de conservación  (SIC) para la vigencia 2023 y en cumplimiento con el acuerdo 006 de 2014, se realizaron seguimientos a las mediciones de humedad relativa, luz uv de los equipos de monitoreo, se realiza un informe técnico trimestral con los resultados obtenidos de las mediciones dando asi cumplimienti a la actividad 4 del plan de conservación, estos monitoreos se realizan diariamente y cuando se genera una alerta como por ejemplo que la luz esta muy alta o hay mucha humedad, se procede a comunicar telefonicamente con el lider del archivo a alertar sobre el motivo al que haya lugar, y se controla inmediatamente con el deshumidificador
Se reporta un avance en la meta del 25%.</t>
  </si>
  <si>
    <t>Matriz de seguimiento de plan de conservación documental
1 informe técnicop trimestral</t>
  </si>
  <si>
    <t xml:space="preserve">Continuar realizando el informe tecnico trimestral, de monitoreos, con un cumplimiento del 25% mensual durante los dos trimestres restantes.
</t>
  </si>
  <si>
    <t>PAI-2023-090</t>
  </si>
  <si>
    <t>8. Actualizar los procedimientos, formatos, instructivos, manuales y caracterización.</t>
  </si>
  <si>
    <t>Documentos actualizados</t>
  </si>
  <si>
    <t xml:space="preserve">Acta de diagnóstico de identificación de documenbtos a actualizar
Correos de oficializacion y documentacion SIGID
</t>
  </si>
  <si>
    <t>Durante el primer trimestre, se realizó  mesa de trabajo con los profesionales  archivistas  donde se identificaron los  procedimientos, formatos, instructivos, manuales y caracterización del proceso identificando asi los siguientes documentos:
- Programa de Gestión Documental
- Administración de las comunicaciones oficiales
- Prestamo y/o consulta de la información
- Planilla de recorrido
-Protocolo de digitalización
Durante el périodo se oficializó el documento Planilla de recorrido
El porcentaje de avance frente a la meta propuesta es del 20%</t>
  </si>
  <si>
    <t xml:space="preserve">Acta de diagnostico  identificación de documentos a actualizar.
Correo de ofiicalizacion y documentos 
</t>
  </si>
  <si>
    <t>Actualizacion de los documentos:
- Programa de Gestión Documental
- Administración de las comunicaciones oficiales
- Prestamo y/o consulta de la información
-Protocolo de digitalización</t>
  </si>
  <si>
    <t xml:space="preserve">Durante el segundo trimestre, se realizó mesa de trabajo con los profesionales archivistas, donde se identificó el estado de los documentos del proceso.
Se realizó la actualización de los siguientes formatos durante el segundo trimestre de 2023:
- Plan de transferencias secundarias
- Préstamo y/o consulta de la información
- Protocolo de digitalización
</t>
  </si>
  <si>
    <t xml:space="preserve">
- Acta de reunión
- Plan de transferencias secundarias
- Préstamo y/o consulta de la información
- Protocolo de digitalización
- Correo de oficialización Plan de transferencias secundarias
- Correo de oficialización Préstamo y/o consulta de la información
- Correo de oficialización Protocolo de digitalización</t>
  </si>
  <si>
    <t>Se encuentran pendientes para su oficialización:
- Administración de las comunicaciones oficiales
- Procedimiento de digitalización
- Programa de Gestión Documental
-  Manual Operativo De Gestión Documental
- Política De Gestión Documental
- Caracterización</t>
  </si>
  <si>
    <t>PAI-2023-091</t>
  </si>
  <si>
    <t xml:space="preserve"> Realizar actividades  para el fortalecimiento de la política de Gestión Documental del plan de adecuacion y la estrategia de transparencia del PAAC</t>
  </si>
  <si>
    <t xml:space="preserve">100% de las actividades programadas </t>
  </si>
  <si>
    <t xml:space="preserve">Politica oficializada en el SIGID
Inventarios documentales
1 protocolo de digitalización
Actas de Transferencias Documentales e Informe Final
Plan de Transferencias Secundarias
"Plan de trabajo de eliminación documental
Cronograma de eliminación documental"
Tablas de Valoración Documental
 tablas de valoración actualizadas, convalidadas y publicadas
</t>
  </si>
  <si>
    <t xml:space="preserve">Se realizó la actualización de.:
- Invenarios documentales A-GDO.-FT 018
- 1  Protocolo de digitalización
-  Plan de transferencias secundarias
- Plan de trabajo de eliminación documental
-  Cronograma de eliminación documental, comunicado mediante memorando el dia  07 de febrero 2023
El porcentaje de avance frente a la meta propuesta es del 30%
</t>
  </si>
  <si>
    <t>Inventarios unicos documentales A-GDO-FT 018
-  1 Protocolo  de didgitalización ( documento preliminar)
- Plan de Transferencias Secundarias
-Plan de trabajo de eliminación documental
-Cronograma de eliminación documental"</t>
  </si>
  <si>
    <t>Cuadro de clasificación , Tablas de Valoración Documental, Tablas de Retención Documental,
- tablas de retención y tablas de valoración actualizadas, convalidadas y publicadas</t>
  </si>
  <si>
    <t xml:space="preserve">Se realizaron actividades para el fortalecimiento de la política de Gestión Documental del plan de adecuacion y la estrategia de transparencia del PAAC durante el segundo trimestre de 2023
Se realizaron las actualizaciones de los Inventarios documentales -FUID-  de los tres archivos que tiene en custodia el proceso de Gestión Documental (Archivo Misional, Archivo Jurídica, Archivo Central).
Cuadro de clasificación , Tablas de Valoración Documental, Tablas de Retención Documental
Se solicitó a la Oficina Asesora de Planeación la eliminación de los siguientes productos: Registro de activos de información actualizados y publicados, tablas de retención documental convalidadas y publicadas y los activos de información publicados
Se reporta un avance en la meta del 30%
</t>
  </si>
  <si>
    <t>Formato Único de Inventario Documental (FUID)- Archivo Central (Eliminación y Conservación)
Formato Único de Inventario Documental (FUID)- Archivo Misional
Formato Único de inventario Documental ( FUID) - Archivo Juridica (2014 Y 2017)
Plan de Transferencias secundarias
Correo oficialización Plan de Transferencias Secundarias
Correo solicitud eliminación productos</t>
  </si>
  <si>
    <t>Se encuentra pendiente la realizar la actualización de los instrumentos archivisticos.</t>
  </si>
  <si>
    <t>PAI-2023-092</t>
  </si>
  <si>
    <t xml:space="preserve"> Cierre de 15 acciones:
PMAI-2022-060
PMAI-2021-053
PMAI-2021-052
PMAI-2021-049
PMAI-2021-047
PMAI-2021-046
PMAI-2021-045
PMAI-2021-044
PMAI-2021-043
PMAI-2021-042
PMAI-2021-041
PMAI-2021-040
PMVD-2021-002
PMCB-2021-058
PMCB-2021-052</t>
  </si>
  <si>
    <t xml:space="preserve">De acuerdo con el reporte realizado por la Oficina de Control Interno al Tablero de Control de Brechas, para el primero trimestre se encuentra las siguientes acciones ya fueron cerradas:
PMAI-2022-060
PMAI-2021-053
PMAI-2021-052
PMAI-2021-045
PMAI-2021-043
PMVD-2021-002
PMCB-2021-058
PMCB-2021-052
Con lo anterior se da cumplimiento del 53% al indicador  (8 Acciones Cerradas por la OCI en el Tablero de Control de Brechas/ 15 Acciones pendientes por cierre del proceso Gestión Documental en el Tablero Control de Brechas)
</t>
  </si>
  <si>
    <t>Reporte seguimiento planes de mejoramiento</t>
  </si>
  <si>
    <t>Se realizaron las actividades correspondientes a las siguientes acciones de planes de mejoramiento para dar cierre a las siguientes 8 en el periodo:
PMAI-2022-060
PMAI-2021-053
PMAI-2021-052
PMAI-2021-045
PMAI-2021-043
PMVD-2021-002
PMCB-2021-058
PMCB-2021-052
Se reporta un avance en la meta del 33%</t>
  </si>
  <si>
    <t>Correo electrónico hallazgos cerrados</t>
  </si>
  <si>
    <t>Quedan pendientes por cerrar las siguientes acciones:
PMAI-2021-042
PMAI-2021-041
PMAI-2021-040
PMAI-2021-044
PMAI-2021-046
PMAI-2021-049
PMAI-2021-047</t>
  </si>
  <si>
    <t>Implementar acciones que conduzcan a la eficacia del sistema financiero del IDIPRON</t>
  </si>
  <si>
    <t>Son las acciones a implementar que permitan lograr que el flujo de información financiera sea oportuna y de calidad conforme a los lineamientos establecidos.</t>
  </si>
  <si>
    <t xml:space="preserve">Actualización (Cuando aplique), formulación y seguimiento del plan de sostenibilidad contable 
Seguimiento  a la ejecución presupuestal de vigencias y reservas
Asociar el Plan de Cuentas presupuestales al sistema de información de la entidad
Creación y publicación del manual operativo de políticas contables
</t>
  </si>
  <si>
    <t>PAI-2023-093</t>
  </si>
  <si>
    <t>1. Actualizar el Plan de Sostenibilidad Contable para aprobación ante Comité de Sostenibilidad Contable y posteriormente socialización y publicación</t>
  </si>
  <si>
    <t>Plan de Sostenibilidad Contable actualizado</t>
  </si>
  <si>
    <t>Plan de Sostenibilidad Contable actualizado, socializado y publicado</t>
  </si>
  <si>
    <t>GF</t>
  </si>
  <si>
    <t>Gerencia Financiera</t>
  </si>
  <si>
    <t>Actualizar y socializar Plan de Sostenibilidad Contable</t>
  </si>
  <si>
    <t>Esta actividad no presenta limitantes hasta el momento.</t>
  </si>
  <si>
    <t>PAI-2023-094</t>
  </si>
  <si>
    <t>2. Realizar seguimiento trimestral, sobre los saldos recíprocos con los diferentes convenios en el proyecto 7726, a reportar en forma conciliada con los entes con quienes se han celebrado.</t>
  </si>
  <si>
    <t>12 reportes de legalizaciones y/o cuentas por cobrar</t>
  </si>
  <si>
    <t>Reportes de legalizaciones y/o cuentas por cobrar</t>
  </si>
  <si>
    <t>Se realiza la legalización de saldos recíprocos a los diferentes convenios del proyecto 7727, para lo anterior, se realizan cuentas por cobrar para estos saldos de acuerdo con las solicitudes recibidas. Se realizan 4 Cuentas por Cobrar en el mes de Enero, 2 Cuentas por Cobrar en el mes de Febrero y 4 cuentas por Cobrar en el mes de Marzo, lo anterior para un total de 10 cuentas por cobrar.
Acorde con lo anterior se reporta un avance del 25% con 10 cuentas por cobrar para legalizaciones del mes legalizando correctamente los recursos recibidos durantes los primeros 3 meses del año (Enero, Febrero y Marzo), de igual forma se cumple a cabalidad con la meta del primer trimestre.</t>
  </si>
  <si>
    <t>1. reporte de legalizaciones realizadas mediante Cuentas por Cobrar en el primer trimestre  (10 CXC)</t>
  </si>
  <si>
    <t>Se realiza la legalización de saldos recíprocos a los diferentes convenios del proyecto 7726, para lo anterior se realizan cuentas por cobrar para estos saldos de acuerdo con las solicitudes recibidas, se realizan 6 Cuentas por Cobrar en el mes de Abril, 1 Cuenta por Cobrar en el mes de Mayo y 7 Cuentas por Cobrar en el mes de Junio, lo anterior para un total de 14 cuentas por cobrar realizadas en el segundo trimestre.
Se reporta un avance en la meta del 25% habiendo realizado todas las legalizaciones correspondientes allegadas durante el segundo trimestre de la vigencia.</t>
  </si>
  <si>
    <t>1. Legalizaciones realizadas mediante Cuentas por Cobrar en el segundo trimestre  (14 CXC)</t>
  </si>
  <si>
    <t>Aún se encuentra pendiente realizar las  legalizaciones pertinentes para los próximos 6 meses del año acorde con las necesidades y solicitudes que los convenios y el proyecto 7726 vayan presentando.</t>
  </si>
  <si>
    <t>PAI-2023-095</t>
  </si>
  <si>
    <t>3. Realizar el seguimiento mensual a las cuentas por cobrar de convenios y sanciones disciplinarias a las áreas correspondientes</t>
  </si>
  <si>
    <t>12 memorandos cuentas por cobrar
7 memorandos responsabilidad
2 mesas de trabajo con la oficina jurídica para aclarar la información correspondiente a sentencias judiciales</t>
  </si>
  <si>
    <t>Memorandos cuentas por cobrar
Memorandos responsabilidad
Mesas de trabajo para aclaración de sentencias judiciales con la oficina juridica</t>
  </si>
  <si>
    <t>Se realiza el seguimiento a las cuentas por cobrar de convenios y sanciones disciplinarias, lo anterior por medio de 3 memorandos relacionados con el seguimiento de cartera de dudoso o difícil cobro y 3 memorandos de sanciones. Se realiza el envío de dichos memorandos de forma mensual los días 11 y 17 de enero, 15 y 22 de febrero y 21 de marzo.
Acorde con lo anterior se reporta un avance del 25% con 6 memorandos enviados de los 24 propuestos, de igual forma se cumple a cabalidad con la meta del primer trimestre.</t>
  </si>
  <si>
    <t>1. 3 memorandos de seguimiento a cartera
2. 3 memorandos de sanciones</t>
  </si>
  <si>
    <t>Se realiza el seguimiento a las cuentas por cobrar de convenios y seguimiento a cartera, lo anterior por medio de 3 memorandos relacionados con el seguimiento de cobro a convenios y 3 memorandos relacionados con el seguimiento de cartera de dudoso o dificil cobro. Se realiza el envío de dichos memorandos de forma mensual los días 14 de abril, 4 y 5 de mayo y 13 de junio.
Se reporta un avance en la meta del 25% habiendo enviado los 6 memorandos correspondientes a la segunda vigencia.</t>
  </si>
  <si>
    <t>1. 3 memorandos de seguimiento a cartera y respuestas
2. 3 memorandos de sanciones disciplinarias</t>
  </si>
  <si>
    <t>Aún se encuentran pendientes 12 memorandos correspondientes a los meses de julio a diciembre de la presente vigencia realizando el seguimiento a cartera y a convenios.</t>
  </si>
  <si>
    <t>PAI-2023-096</t>
  </si>
  <si>
    <t>4. Actualización y publicación del Manual de Políticas Contables y el anexo un (1) Manual Operativo Contable</t>
  </si>
  <si>
    <t>1  Manual de Políticas Contables y el anexo, 1 Manual Operativo Contable actualizados</t>
  </si>
  <si>
    <t>Manual de Políticas Contables y el anexo, 1 Manual Operativo Contable actualizados y correos de oficialización</t>
  </si>
  <si>
    <t>Actualizar y socializar Manual de Políticas Contables y el anexo, así como el Manual Operativo Contable</t>
  </si>
  <si>
    <t>PAI-2023-097</t>
  </si>
  <si>
    <t>5. Realizar la asociación de plan de cuentas presupuestales, verificación y conciliación de las ejecuciones presupuestales de vigencia y reserva</t>
  </si>
  <si>
    <t>12 reportes de seguimiento
1 Plan de Cuentas Presupuestales</t>
  </si>
  <si>
    <t>Reportes de seguimiento comparativo de los aplicativos BogData y SYSMAN
Plan de Cuentas Presupuestales</t>
  </si>
  <si>
    <t>Se realizó el Plan de Cuentas para la vigencia 2023 diferenciando los proyectos manejados en el IDIPRON, de igual forma se realizó 1 seguimiento mensual a las Ejecuciones Presupuestales (de diciembre 2022 a febrero 2023) con los reportes obtenidos de BogData y SYSMAN verificando que todo se encuentre en orden y que no haya diferencias.
Acorde con lo anterior se presenta un avance del 40% correspondiente a 20% e la presentación de Plan de cuentas y otro 20% con los 3 seguimientos a las ejecuciones presupuestales, de igual forma se cumple a cabalidad con la meta del primer trimestre.</t>
  </si>
  <si>
    <t>1. Plan de cuentas presupuestales 2023 (Diferenciado por proyectos y consolidado del mismo)
2. Ejecución presupuestal Diciembre 2022
3. Ejecución presupuestal Enero
4. Ejecución presupuestal Febrero</t>
  </si>
  <si>
    <t>Se realizó 1 seguimiento mensual a las Ejeciciones Presupuestales (mes marzo a mayo) con los reportes obtenidos de BogData y SYSMAN verificando que todo se encuentre en orden y que no hayan diferencias.
Acorde con lo anterior se presenta un avance del 20% con los 3 seguimientos a las ejecuciones presupuestales.</t>
  </si>
  <si>
    <t>1. Ejecución presupuestal marzo
2. Ejecución presupuestal abril
3. Ejecución presupuestal mayo</t>
  </si>
  <si>
    <t>Aún se encuentran pendientes 6 seguimientos a Ejecución presupuestal correspondientes a los meses de junio a noviembre de la presente vigencia.</t>
  </si>
  <si>
    <t>PAI-2023-098</t>
  </si>
  <si>
    <t>7. Revisar, crear y/o actualizar la caracterización, manuales, procedimientos, instructivos y demás documentos correspondientes al proceso de Gestión Financiera</t>
  </si>
  <si>
    <t>Correos a MiPG de oficialización de documentos.
Caracterización, manuales, procedimientos instructivos y demás documentos actualizados.</t>
  </si>
  <si>
    <t>Fortalecimiento de procesos</t>
  </si>
  <si>
    <t>Se realizó la actualización del Procedimiento "009 CUENTAS POR PAGAR A-GFI-PR-009” actualizando la normatividad y actividades allí incluidas su actualización se oficializa el 22 de febrero de 2023.
Se encuentran en actualización los Instructivos "001 ELABORACIÓN FORMATO CB-0115 INFORME SOBRE RECURSOS DE TESORERÍA A-GFI-IN-001 VR 03" y "002 RECHAZO PAGOS OPGET RECURSOS DISTRITO A-GFI-IN-002 VR 06", el manual "001 MANUAL DE POLÍTICAS CONTABLES A-GFI-MA-001 VR 03", lo anterior con el fin de actualizar la normatividad allí expuesta y clarificar la información allí contenida, estos se encuentran en elaboración por parte de la Gerencia Financiera.
Acorde a lo anterior se reporta un avance del 50% con el documento actualizado y los 4 borradores de los otros documentos, de igual forma se cumple a cabalidad con la meta del primer trimestre.</t>
  </si>
  <si>
    <t>1. Procedimiento 009 actualizado
2. Correo de MiPG con la oficialización del procedimiento 009
3. Borrador del Instructivo 001
4. Borrador del Instructivo 002
5. Borrador del Manual 001</t>
  </si>
  <si>
    <t>Se realizó la actualización del Instructivo "001 ELABORACIÓN FORMATO CB-0115 INFORME SOBRE RECURSOS DE TESORERÍA A-GFI-IN-001”, se oficializó el 21 de abril por parte de MIPG. 
Acorde a lo anterior se reporta un avance del 10% con el documento actualizado y los 3 borradores de los otros documentos.</t>
  </si>
  <si>
    <t xml:space="preserve">1. Instructivo 001 actualizado
2. Correo de MiPG con la oficialización del Instructivo 001
</t>
  </si>
  <si>
    <t>Se encuentran en elaboración por parte de la Gerencia Financiera y pendiente por oficialización los siguientes 4 documentos: 
- El Instructivo "002 RECHAZO PAGOS OPGET RECURSOS DISTRITO A-GFI-IN-002 VR 06" y el manual "001 MANUAL DE POLÍTICAS CONTABLES A-GFI-MA-001 VR 03" lo anterior, con el fin de actualizar la normatividad allí expuesta y clarificar la información contenida.
- Se creó un documento interno para la Gerencia Financiera relacionado con el Protocolo de Seguridad para la tesorería del IDIPRON, el cual se está ajustando conforme a las observaciones realizadas por la OAP.
- Caracterización del proceso.</t>
  </si>
  <si>
    <t>Esta actividad presenta las siguientes limitantes: 
Para la actualización del Instructivo 002, se encuentra pendiente el ajuste de un documento que se emite desde el sistema contable SYSMAN, lo anterior teniendo en cuenta que este documento se encuentra mencionado en el instructivo con un nombre, la limitante se presenta en que esta solicitud  fue realizada ante la oficina de las TIC, sin embargo este caso aún no ha sido resuelto.
Para la actualización del Manual 001 se encuentra pendiente la presentación de este ante el Comité, ya que al ser un manual que dicta lineamientos a las diferentes subdirecciones de la entidad, es necesario el conocimiento del mismo previo a su publicación, la limitante se presenta en que se tardó mas de lo esperado la actualización del documento debido a la complejidad del mismo.
Para la creación del Protocolo de seguridad Se encuentra presente el visto bueno por parte de la OAP, la limitante se presenta en que se tardó la elaboración y envío del mismo para su revisión. 
La limitante para la actualización de la caracterización del proceso, radica en que el documento fue enviado para revisión y aprobación de la OAP desde el mes de abril de la vigencia 2023, sin embargo, no se obtuvo ninguna clase de respuesta por parte de la OAP hasta el momento del cierre del segundo trimestre.</t>
  </si>
  <si>
    <t>PAI-2023-099</t>
  </si>
  <si>
    <t xml:space="preserve"> Cierre de 4 acciones:
PMCB-2022-049
PMCB-2022-027
PMAI-2021-055
PMAI-2019-087-3</t>
  </si>
  <si>
    <t xml:space="preserve">Se efectuaron las acciones correspondientes para el cierre de los planes de mejoramiento que se encuentran abiertos.
Se realiza monitoreo de planes de mejoramiento  mediante reporte de evidencias y de avances en el drive habilitado por parte de la OAP , lo anterior permite para el primer trimestre del 2023 el cierre de las acciones PMCB-2022-049, PMCB-2022-027 y PMAI-2019-087-3.
El cumplimiento frente a la meta propuesta es del 75%.
</t>
  </si>
  <si>
    <t>Cierre de la accion PMAI-2021-055</t>
  </si>
  <si>
    <t>Se efectuaron las acciones correspondientes para el cierre de la acción PMAI-2021-055 que se encontraba abierta.
El cumplimiento frente a la meta propuesta es del 25% programado y con esto se cumple con el 100%.</t>
  </si>
  <si>
    <t>Tablero de control Gestión de la Mejora Continua.
Correo electrónico cierre acciones</t>
  </si>
  <si>
    <t>Actividad finalizada</t>
  </si>
  <si>
    <t xml:space="preserve">Implementar y aplicar herramientas  de politica de defensa juridica del distrito capital al interior de la entidad
(Directiva 006 del 2022)
</t>
  </si>
  <si>
    <t xml:space="preserve">Son los mecanismos para la disminucion del riesgo del daño antijuridico al interio de la entidad asi como el uso adecuado de los mecanismos alternativos de solucion de conflictos y politicas de recuperacion del patrimonio </t>
  </si>
  <si>
    <t>Planes de accion de la politica de prevencion del daño antijuridico
Procedimientos ajustados a la normatividad vigente relacionados con defensa judicial
analisis de la litigiosidad de la entidad  en el  Comité de conciliacion
Seguimiento de procesos judiciales a travez del SIPROJ WEB</t>
  </si>
  <si>
    <t>PAI-2023-100</t>
  </si>
  <si>
    <t>1. Realizar capacitaciones a funcionarios y contratistas, en lo relacionado a las politicas de  prevención del daño antijuridico, expedidos por el comité de conciliación.</t>
  </si>
  <si>
    <t>Cuatro (4) capacitaciones</t>
  </si>
  <si>
    <t>Presentación y Registro de Asistencia</t>
  </si>
  <si>
    <t>Gestión Jurídica</t>
  </si>
  <si>
    <t>GJ</t>
  </si>
  <si>
    <t>Oficina Jurídica</t>
  </si>
  <si>
    <t>OJ</t>
  </si>
  <si>
    <t xml:space="preserve">Se realizaron dos capacitaciones dirigidas a los funcionarios y contratistas de la entidad en los temas de: (i) contratación y el risgo de lavado de activos y (ii) etapas de contratación y manejo de expedientes contractuales, lo anterior en aras de generar una cultura en la prevención del daño antijuridico, las mencionadas se realizaron a  traves del aplicativo microsoft Teams, los dias 16 y 26  de enero de 2023. 
con lo anterior, se da cumplimiento al 50% de la accion propuesta. 
</t>
  </si>
  <si>
    <t>Presentación y Registro de asistencia.</t>
  </si>
  <si>
    <t>Dos (2) Capacitaciones</t>
  </si>
  <si>
    <t xml:space="preserve">Se realizo capacitación en supervisión de contratos estatales, la cual fue dirigida a los subdirectores, gerentes, jefes de oficina, supervisores y apoyo a la supervisión a fin de generar criterios y lineamientos que eviten un daño antijuridico para la entidad. La anterior se realizo de manera presencial en el auditorio de la calle 61 el día 26 de abril de 2023. Con esta acción se da cumplimiento al 75% de lo propuesto en plan de acción. </t>
  </si>
  <si>
    <t>presentación y listado de asistencia capacitacion 26 de abril de 2023.</t>
  </si>
  <si>
    <t xml:space="preserve">una (1) capacitación </t>
  </si>
  <si>
    <t>PAI-2023-101</t>
  </si>
  <si>
    <t xml:space="preserve">2.Presentar al comité de conciliación las  fichas ténicas de los procesos judiciales y extrajudiciales,  los análisis de la litigiosidad  y las actas del comité de conciliación y defensa judicial, para revisión.
</t>
  </si>
  <si>
    <t xml:space="preserve">100%
</t>
  </si>
  <si>
    <t xml:space="preserve">Actas de comité </t>
  </si>
  <si>
    <t xml:space="preserve">se presento al comié de conciliación la ficha tecnica de los dos procesos judiciales, en sesión ordinaria citada por la Secretaria Tecnica del Comité de concilación, en las fechas 10 de marzo de 2023, y 30 de marzo de 2023. con esto  se da cumplimiento al 25% de la acción programada. 
</t>
  </si>
  <si>
    <t xml:space="preserve">Actas comité de conciliación </t>
  </si>
  <si>
    <t xml:space="preserve">Seguimiento procesos judiciales dos (2) veces al mes en comites de conciliación </t>
  </si>
  <si>
    <t xml:space="preserve">Se realiza comité de conciliación los días 17 de abril, 15 y 29 de mayo de 2023, con el fin de realizar seguimiento a los tramites procesales que han venido adelantando los abogados encargados de ejercer la representación judicial. Con esta acción al 30 de abril de 2023 se estaría dando cumplimiento al 50% de los propuesto en el plan de acción 
</t>
  </si>
  <si>
    <t>Acta de comite de conciliación 328 -17 de abril de 2023.  Acta Comite conciliación 329-15 de mayo 2023. Acta Comite conciliación 330-29 de mayo de 2023, acta  de comite 331 de  13 de Junio  y acta de comite 332 de 30 de junio de 2023</t>
  </si>
  <si>
    <t>seguimiento a los comites por realizar en el tercer trimestre</t>
  </si>
  <si>
    <t>PAI-2023-102</t>
  </si>
  <si>
    <t>3.Presentar semestralmente al comité de conciliación, el estado de los procesos judiciales y extrajudiciales, de los cuales hace parte la entidad (SIPROJ) y Realizar seguimiento a la gestión de los apoderados, frente a los procesos judiciales y extrajudiciales</t>
  </si>
  <si>
    <t>dos informes presentados al comite al año</t>
  </si>
  <si>
    <t>Actas de comité, Informe formato Excel del SIPROJ</t>
  </si>
  <si>
    <t xml:space="preserve">En el primer trimestre no se presentaron informes de litigiosidad al comité de conciliacion </t>
  </si>
  <si>
    <t>Dos (2) Informes de litigiosidad y seguimiento apoderados judiciales de IDIPRON</t>
  </si>
  <si>
    <t>se presenta informe de litigiosidad al comite de conciliacion, con fecha de 30 de diciembre ya que por vacancia judicial nos permite presentar el informe del semestre con fecha del cierre del año anterorir.</t>
  </si>
  <si>
    <t>Acta 321 de 30 de diciembre de 2022</t>
  </si>
  <si>
    <t>PAI-2023-103</t>
  </si>
  <si>
    <t>5. Revisarlos Mapas de riesgo de gestión y corrupción del proceso de Gestión Juridica y determinar su ajuste conforme lo dispuesto en la Politica del daño Antijuridico.</t>
  </si>
  <si>
    <t>Dos Mapas de riesgos actualizados (corrupción y gestión)</t>
  </si>
  <si>
    <t>Mapas de riesgos de corrupción y gestión actualizados</t>
  </si>
  <si>
    <t>se realizó mesa de trabajo con la Oficina Asesora de Planeación el dia 27 de marzo de 2023 con el fin de revisar los mapas de riesgos de gestión y corrupción del proceso de la Oficina Juridica. Se envia de aprobación por parte del jefe de la oficina juridca aporbación de los mapas de riesgos ajustados al lider de la herramienta dela OAP el 02 de mayo de 2023. Por lo anterior con esta acción se da cumplimiento al 100%</t>
  </si>
  <si>
    <t>Correo enviado a lider de la herramienta de la OAP. 
Mapa riesgos de gestion y corrupción ajustados.</t>
  </si>
  <si>
    <t>PAI-2023-104</t>
  </si>
  <si>
    <t>6. Evaluar la procedencia de la acción de repetición, en razón a los procesos judiciales fallados en contra de la entidad.</t>
  </si>
  <si>
    <t>Evaluar todos los procesos que hayan sido fallados en contra en la vigencia</t>
  </si>
  <si>
    <t>Acta de comité de conciliación</t>
  </si>
  <si>
    <t>para el primer trimestre no se profirierón sentencias desfavorables para la entidad, sin perjuicio a lo anterior se llevaron a cabo seis (6) sesiones ordinarias del comite de conciliación en las cuales se pone en conocimiento al comite de conciliación que no existe merito para iniciar accion de repeticion. con esta accion se da el cumplimineto al 25% del proposito</t>
  </si>
  <si>
    <t>seguimiento acciones de repetición.</t>
  </si>
  <si>
    <t xml:space="preserve">A corte 30 de Junio de 2023, no se efectuo pago por concepto de  sentencias desfavorables para la entidad, sin perjuicio a lo anterior, se presentó en sesión ordinaria del comité de conciliación programada para el 29 de mayo de 2023, el seguimiento a las acciones de repetición; lo anterior para dar un cumplimiento al 50% de lo propuesto.
</t>
  </si>
  <si>
    <t>PAI-2023-105</t>
  </si>
  <si>
    <t>7. Presentar informe de procedencia y llamamiento en garantía al comité de conciliación</t>
  </si>
  <si>
    <t>Evaluar la procedencia del llamamiento en garantia por parte del comité de conciliación</t>
  </si>
  <si>
    <t xml:space="preserve">Se realizaron seis (6) sesiones ordinarias del comite de conciliación, en las cuales no se presentaron informes de llamamiento en garantia, toda vez que no da lugar a realizar la presentación por la ausencia de hechos que lo generen. de manera que con esta acción se da el cumplimiento al 25%. </t>
  </si>
  <si>
    <t>seguimiento llamamiento en garantia</t>
  </si>
  <si>
    <t xml:space="preserve">A corte 30 de Junio de 2023, no hubo procesos judiciales notificados a la entidad en los que se debiera evaluar la procedente de llamamiento en garantia para estudio del comite de conciliación y defensa judicial de la Entidad.
</t>
  </si>
  <si>
    <t xml:space="preserve">Seguimiento llamamiento en garantia </t>
  </si>
  <si>
    <t xml:space="preserve">Monitoreo de los planes de mejoramiento  
</t>
  </si>
  <si>
    <t>PAI-2023-107</t>
  </si>
  <si>
    <t>9.Realizar monitoreo al Plan de Mejoramiento</t>
  </si>
  <si>
    <t>PMAI-2021-130
PMAI-2021-132</t>
  </si>
  <si>
    <t xml:space="preserve">Matriz de excel de reporte
Pantallazo de cargue en drive de las evidencias
</t>
  </si>
  <si>
    <t>Se realizo seguimiento al plan de mejoramiento derivado del informe final de auditoria dirigido por la Contraloría de Bogotá en vigencia 2022. El mencionado plan contaba con 3 acciones dirigidas a implementar lineamientos para la proyección y revisión de los actos administrativos. El 9 de mayo de 2023 se realizo el cargue de las evidencias de las 3 acciones que comprenden el plan de mejoramiento, lo anterior para dar por cerrado las brechas generadas por esta auditoría. Dando cumplimiento al 100% de la presente acción</t>
  </si>
  <si>
    <t xml:space="preserve">Pantallazo cargue evidencias plan de mejoramiento </t>
  </si>
  <si>
    <t>Fortalecer la gestión administrativa de la oficina de control interno disciplinario de acuerdo a la normatividad vigente</t>
  </si>
  <si>
    <t>Contempla las acciones preventivas y correctivas a realizar dentro de la entidad, para avanzar en el cumplimiento de la función publica en el idipron</t>
  </si>
  <si>
    <t>Capacitaciones y tips disciplinarios que contribuyan a mejorar el conocimiento de funcionarios y contratistas en normatividad disciplinaria
Acciones administrativas para fortalecer la función preventiva en materia disciplinaria
Actualización de la documentación conforme a la normatividad vigente
Eficiencia en el analisis Juridico y tramite de las denuncias y queja</t>
  </si>
  <si>
    <t>PAI-2023-108</t>
  </si>
  <si>
    <t xml:space="preserve">Realizar una (1) capacitaciòn y 10 Tip`s disciplinarios en materia disciplinaria a los servidores del instituto.
</t>
  </si>
  <si>
    <t>1 capacitaciones
10 Tips enviados por correo electrónico</t>
  </si>
  <si>
    <t>1. Listado de asistencia de la capacitaciòn realizada. 
2. Presentación de la capacitaciòn realizada.
3. Correo electronico de remisión de los 10 tips disciplinarios a los correos electronicos de los contratistas y funcionarios de la entidad.</t>
  </si>
  <si>
    <t>IJPD</t>
  </si>
  <si>
    <t>Oficina de Control Disciplinario Interno</t>
  </si>
  <si>
    <t>OCDI</t>
  </si>
  <si>
    <t>Se realizó un  tip disciplinario No. 1, el cual fue socializado el día 30/03/2023 por medio de los correos electrónicos institucionales de todos los funcionarios y contratistas del IDIPRON, dandole un avance de 9%</t>
  </si>
  <si>
    <t>Pantallazo del correo enviado del tip disciplinario No. 1</t>
  </si>
  <si>
    <t>9 tip´s y 1 capacitación</t>
  </si>
  <si>
    <t xml:space="preserve">
Se realizaron tip disciplinario No. 4 el cual fue socialiado el día 25/05/2023, tip  disciplinario No. 5 el cual fue socializado el día 27/06/2023 y el tip disciplinario No. 6 el cual fue socializado el día 29/06/2023; todos fueron socializados por medio de los correos electrónicos institucionales de todos los funcionarios y contratistas del IDIPRON. Dando un porcentaje de avance del 55%
</t>
  </si>
  <si>
    <t xml:space="preserve">
Pantallazo de envío de los Tip´s Disciplinario No. 4, 5 y 6</t>
  </si>
  <si>
    <t>4 tip´s</t>
  </si>
  <si>
    <t>PAI-2023-109</t>
  </si>
  <si>
    <t xml:space="preserve"> Realizar una (1) capacitaciòn teniendo en cuenta la encuesta de percepción realizada en la vigencia 2022, respecto los temas de menor conocimiento en materia disciplinaria.</t>
  </si>
  <si>
    <t xml:space="preserve">1 capacitaciòn </t>
  </si>
  <si>
    <t>1. Listado de asistencia de la capacitaciòn realizada. 
2. Presentación de la capacitaciòn realizada.</t>
  </si>
  <si>
    <t>Esta acción se ejecutará en el tercer trimestre</t>
  </si>
  <si>
    <t xml:space="preserve">1 capacitación </t>
  </si>
  <si>
    <t xml:space="preserve">Para esta acción se tiene previsto ejecutarla para el mes de agosto de 2023 </t>
  </si>
  <si>
    <t>PAI-2023-110</t>
  </si>
  <si>
    <t>Realizar la actualización o creaciòn de la documentaciòn del SIGID del proceso de Instrucción y Juzgamiento de Prcoesos Disciplinarios.</t>
  </si>
  <si>
    <t>Manual Operativo, Procedimiento 002 DENUNCIAS POR ACTOS DE CORRUPCION A-CID-PR-002 y ceaciòn de Formatos
Correo electronico de oficialización de MIPG.</t>
  </si>
  <si>
    <t>Esta acción se ejecutará en el segundo trimestre</t>
  </si>
  <si>
    <t xml:space="preserve">El día 29 de junio se envió la solicitud de revisión para la actualización del formato AUTO DECRETA NUEVAS PRUEBAS S-IJPD-FT-007. 
Se está a la espera del Vo.Bo. del lider SIGID, del documento MANUAL OPERATIVO. </t>
  </si>
  <si>
    <t xml:space="preserve">Borrador de los documentos "AUTO DECRETA NUEVAS PRUEBAS S-IJPD-FT-007." y Manual Operativo </t>
  </si>
  <si>
    <t>Oficialización "MANUAL OPERATIVO"
Procedimiento DENUNCIAS POR ACTOS DE CORRUPCIÓN A-CID-PR-002
Formato AUTO DECRETA NUEVAS PRUEBAS S-IJPD-FT-007.</t>
  </si>
  <si>
    <t>PAI-2023-111</t>
  </si>
  <si>
    <t>Realizar el análisis jurídico de las denuncias, quejas e informes allegados a la Oficina de Control Disciplinario Interno, determinando la viabilidad del inicio de la actuación disciplinaria para la vigencia 2023</t>
  </si>
  <si>
    <t>1. Registro de asistencia del acta del comité de análisis de quejas. (según demanda) y matrix de Excel de procesos Disciplinarios con  vigencia 2023 (teniendo en cuenta la reserva de las actuaciones disciplinarias)</t>
  </si>
  <si>
    <t>Para el primer trimestre de 2023 se realizaron dos reuniones de análisis jurídico de quejas, denuncias e informes allegados a la Oficina de Control Disciplinario Interno, para determinar la viabilidad de iniciar actuación disciplinaria. las fechas de las reuniones fueron:
10/02/2023
30/03/2023
Se dio cumplimiento de la meta de 25%</t>
  </si>
  <si>
    <t>Lista de asistencia de las reuniones de análisis jurídico de las quejas e informes allegados, de fechas:
10/02/2023
30/03/2023
Se adjunta matriz de excel, donde se puede evidenciar las actueciones disciplinarias realizadas con cada expediente.</t>
  </si>
  <si>
    <t>Realizar análisis jurídico de quejas, denuncias e informes allegados en los tres trimestres faltantes del año (según demanda)</t>
  </si>
  <si>
    <t>Para el mes de abril se realizó una reunión de análisis, el mes de junio se realizó reunión de análisis jurídico de quejas e informes allegados a la Oficina de Control Disciplinario 
A la fecha el porcentaje de avance del trimestre es del 25%</t>
  </si>
  <si>
    <t>Listado de asistencia de reunión de análisis juridico d fecha 17/04/2023 y 07/06/2023 y matriz de procesos disciplnarios donde se evidencia las actuaciones realizadas a cada queja o informe allegado. (se oculta información de carácter resevado)</t>
  </si>
  <si>
    <t>Se está a la espera si en tirmestres 3 y 4 son allegadas quejas o informes para realizar el respectivo análisis</t>
  </si>
  <si>
    <t xml:space="preserve">
Formulacion y segumiento al plan de adecuacion a partir de los autodiagnosticos y recomendaciones del FURAG
Seguimiento mensual a la actualizacion de la documentacion (Mes vencido)
Mesas de trabajo con los procesos para la revision de la documentacion a actualizar
Ejecución de actividades para el fortalecimiento de políticas del MIPG
Ejecución de actividades para el seguimiento a la gestión insttucional a través de las herramientas de gestión creadas por la OAP</t>
  </si>
  <si>
    <t>PAI-2023-113</t>
  </si>
  <si>
    <t>Realizar actividades del proceso de  Seguimiento y Mejoramiento a la Gestión para el fortalecimiento de la política de Transparencia  y cumplimiento de la ley 1712 de 2014</t>
  </si>
  <si>
    <t>Actualización del Link de transparecia
Indicadores formulados y aprobados
Seguimiento a los indicadores de transparencia</t>
  </si>
  <si>
    <t>Hoja de indicadores para medir el cumplimiento de la Política de Transparencia
Informe seguimiento a los indicadores de la política de transparencia</t>
  </si>
  <si>
    <t xml:space="preserve">Transparencia </t>
  </si>
  <si>
    <t>SMG</t>
  </si>
  <si>
    <t>No presenta avances</t>
  </si>
  <si>
    <t>Formulacion y segumiento al plan de adecuacion a partir de los autodiagnosticos y recomendaciones del FURAG
Seguimiento mensual a la actualizacion de la documentacion (Mes vencido)
Mesas de trabajo con los procesos para la revision de la documentacion a actualizar
Ejecución de actividades para el fortalecimiento de políticas del MIPG
Ejecución de actividades para el seguimiento a la gestión insttucional a través de las herramientas de gestión creadas por la OAP</t>
  </si>
  <si>
    <t>PAI-2023-114</t>
  </si>
  <si>
    <t>Realizar pieza comunicativa para dar a conocer los resultados del plan de acción,  para el fortalecimiento de la politica de la politica de  Rendición de Cuentas</t>
  </si>
  <si>
    <t>1 pieza</t>
  </si>
  <si>
    <t>Pieza comunicativa
Correo electronico</t>
  </si>
  <si>
    <t xml:space="preserve">Rendicion de cuentas </t>
  </si>
  <si>
    <t>Se da  a conocer los resultados del plan de acción a la ciudadania y grupos de interes mediante pieza comunicativa publicada en la pagina web de la entidad el dia 29-01-2023.
El porcentaje de cumplimiento frente a la meta propuesta es del 100%.</t>
  </si>
  <si>
    <t>Pantallazo de publicacion</t>
  </si>
  <si>
    <t>PAI-2023-115</t>
  </si>
  <si>
    <t>Realizar actividades del proceso de  Seguimiento y Mejoramiento a la Gestión, para el fortalecimiento de las política de   tramites y  Seguimiento y evaluación del desempeño institucional</t>
  </si>
  <si>
    <t>Matriz de Excel de reporte
Mapas de riesgos formulados
Informes de seguimiento a la gestion realizada a las sugerencias ciudadanas recibidas.
Manual para la Administración del Riesgo actualiazado con los lineamientos que se deben seguir al momento de que se materialice un riesgo</t>
  </si>
  <si>
    <t>planeacion  institucional 
Trámites</t>
  </si>
  <si>
    <t xml:space="preserve">Para el primer cuatrimestre, se realizó la revisión del informe de evaluación del tercer seguimiento a los mapas de riesgo de corrupción realizado por la Oficina de Control Interno y con base en las observaciones se realizó el ajuste de los mapas de riesgo ed corrupción. Dichos mapas de riesgo fueron presentados al comite institucional de gestión y desempeño y aprobados en sesión del día 30 de enero de 2023.
En el mes de febrero, la Oficina de Control Interno emitió el Informe de Seguimiento  a Mapas de Riesgos de Corrupción y Gestión el cual fue analizado con los procesos y producto de dicho analisis se ajustaron los mapas de riesgo de gestión que fueron aprobados por los líderes de los procesos.
El seguimiento a los mapas de riesgos se realizara ene l mes de mayo.
</t>
  </si>
  <si>
    <t>Acta de comité del 30 de enero en donde se aprueban los mapas de riesgo de corrupción
Correos electrónicos de aprobación de los mapas e riesgo de gestión 
Mapas de Riesgos Formulados</t>
  </si>
  <si>
    <t>Actualización del Manual para la Administración del Riesgo
Realizar el seguimiento a los mapas de riesgos.
Presentar informes de seguimiento de las herramientas de gestión.</t>
  </si>
  <si>
    <t>Para el mes segundo trimestre se culminó el ajuste a los mapas de riesgo de gestión, realizando mesas de trabajo con los procesos y revisando el informe de evaluación ralizado por la Oficina de Control Interno en el mes de febrero. Como producto de las mesas de trabajo se actualizaron los mapas de riesgo de gestión los cuales fueron aprobados por los líderes de los procesos. Estos mapas de riesgo son tomados como base para realizar el primer seguimiento en el mes de mayo.
Respecto a los Informes de seguimiento a la gestion realizada a las sugerencias ciudadanas recibidas, se realizó una primera revisión de la base de datos suministrada por el proceso de Servicio al Ciudadano con el consolidado de las peticiones recibidas entre los meses de enero a a Mayo de 2023. Se pudo determinar con el analisis realizado a la base de datos que en los primeros 5 meses de mayo se han recibido 23 sugerencias, de las cuales casí el 80% corresponden a sugerencias remitidas a la Gerencia Operativa. Para el tercer trimestre se proyecta el seguimiento a las respuestas realizadas por la entidad a dichas sugerencias con el fin de establecer el cumplimiento de los lineamientos.
El porcentaje  de cumplimiento frente a la meta propuesta es del 21%</t>
  </si>
  <si>
    <t>Se adjuntan los correos electrónicos de aprobación de los mapas de riesgo por parte de los procesos, los mapas de riesgos aprobados por los procesos y la matriz con el analisis inicial de las sugerencias recibidas en la entidad.</t>
  </si>
  <si>
    <t xml:space="preserve">Modificar el Manual para la Administracion del Riesgo del Instituto.
Realizar ajustes a los mapas de riesgo luego del primer y segundo seguimiento y evaluación.
Realizar 2do seguimiento al plan de adecuación 
</t>
  </si>
  <si>
    <t>PAI-2023-116</t>
  </si>
  <si>
    <t xml:space="preserve">  Realizar actividades del proceso de Seguimiento y mejoramiento a la Gestión,  para el fortalecimiento de la política de Control Interno</t>
  </si>
  <si>
    <t>"Acta de comité
Preentación realizada"
"Plan Anticorrupción formulado y aprobado
Informes de seguimiento al cumplimiento del PAAC"</t>
  </si>
  <si>
    <t>Se elaboró el Plan Anticorrupción y Atención al Ciudadano en conjunto con los procesos y fue presentado y aprobado el Comité Institucional de Gestión y Desempeño en sesión llevada a cabo el 30 de enero de 2023. Teniendo un cumplimiento del 12%</t>
  </si>
  <si>
    <t>Acta de comité del 30 de enero en donde se aprueba el PAAC
Presentación realizada.
Plan Anticorrupción aprobado.</t>
  </si>
  <si>
    <t xml:space="preserve">Realizar los seguimientos al PAAC que se inician en le mes de Mayo.
</t>
  </si>
  <si>
    <t>Para el segundo trimestre, el día 29 de junio, se realizó Comite Institucional de Gestión y Desempeño en el cual se realizó la presentación de los resultados obtenidos por los procesos en la implementación de las herramientas de gestión, plan de acción, plan de mejoramiento, indicadores estratégicos y de gestión y riesgos de corrupción y gestión. producto del comité y de la revisión de los resultados, se generaron recomendaciones por parte del comité.
Para el segundo trimestre se recibió y analizó el informe de seguimiento al PAAC realizado por la Oficina de Control Interno, el cual registró los avances en el cuplimiento del PAAC con corte al 30 de abril de 2023
El porcentaje  de cumplimiento frente a la meta propuesta es del 29%</t>
  </si>
  <si>
    <t>Se adjunta acta del comité institucional de gestión y desempeño y el informe de seguimiento al PAAC del primier cuatrimestre.</t>
  </si>
  <si>
    <t>Realizar la presentación de los resultados al comite institucional de gestión y desempeño.
Realizar el analisis de los informes de seguimiento al PAAC del segundo y tercer cuatrimestre.</t>
  </si>
  <si>
    <t>PAI-2023-117</t>
  </si>
  <si>
    <t>Desarrollar actividades que permitan avanzar en la formulación y cumplimiento de  la estrategia  Gestión del riesgo  y transparencia del PAAC</t>
  </si>
  <si>
    <t>Borrador Programa 2024 formulado
"mapas de riesgos ajustados
Actas de ajustes realizados"
Mapas de riesgos formulados
"Acta de comité
Preentación realizada"
1 circular
2 informes
3 infomes
Matriz de riesgos 
Mapas de riesgos actualizados
Mapas de riesgos aprobados
Mapas de riesgos publicados en pagina web
Mapas de riesgos publicados en pagina web</t>
  </si>
  <si>
    <t>Gestión del riesgo 
Transparencia</t>
  </si>
  <si>
    <t>Se realizó la revisión del informe"tercer-seguimiento-mapas-de-riesgos-de-corrupcion-2022 OCI"  en el mes de enero y con base en sus conclusiones se realizó e ajuste a los mapas de riesgo de corrupción los cuales fueron aprobados en el comité institucional de gestión y desempeño del 30 de enero de 2023.
Adicionalmente se realizó el analisis del  "Informe de Seguimiento a Mapas de Riesgos de Corrupción y Gestión" de fecha 20 de febrero y con base en él,  se ajustaron los mapas de riesgo de corrupcion y gestión de acuerdo con las observaciones realizadas por la Oficina de Control  Interno, los mapas de riesgos que se ajustaron fueron aprobados por los líderes de los procesos.</t>
  </si>
  <si>
    <t>Mapas de Riesgo Aprobados
Correos electrónicos con la aporbación de los mapas por parte de los líderes de los procesos
Acta Comité Institucional de Gestión y Desempeño con aprobación de Mapas de Riesgo de Corrupción</t>
  </si>
  <si>
    <t>Actualizar la circultar relacionada con ttransparencia.
Realizar los Seguimientos a los mapas de riesgo.
Publicar los Mapas de Riesgo en la Página WEB</t>
  </si>
  <si>
    <t>- El día 29 de junio se realizó el Comite Institucional de Gestión y Desempeño en donde la Oficina Asesora de Planeación lideró la presentación de los resultados de la implementación de los mapas de riesgo de gestión y corrupción realizada por los líderes de los procesos
- Se realizó la encuentas del ITB 2022 - 2023, asi mismo des Transparencia por colombia han solicitado información, ya que aun se encunetran revisando el formulario, y se espera respuesta del resultado parcial y oportunidad de replica para el mes de agosto
- Durante los meses de Abril y Mayo, la Oficina Asesora de Planeación realizó la revisión del archivo "Anexo 6 Anexo 6 primer seguimiento riesgos de corrupcion 2023" y del "Informe de Seguimiento a Mapas de Riesgo de Gestión de Corrupción y de Gestión"  de fecha Febrero de 2023, con el fin de determinar aspectos de mejora que se puedan incluir dentro de los mapas de riesgo de los procesos.
El porcentaje  de cumplimiento frente a la meta propuesta es del 3%</t>
  </si>
  <si>
    <t>* Se adjunta El acta del comité y la presentación de la implementación de los riesgos relizada.
* Excel con el formulario diligenciado, correos elesctronicos con el formulado enviado y las solicitudes de información
* Correos electrónicos con la aprobación de los lideres de los procesos</t>
  </si>
  <si>
    <t>Son todas las acciones que se desarrollan al interior de la entidad con el fin de lograr el cierre efectivo de los planes de mejoramiento producto de las auditorias internas y externas realizadas al IDIPRON</t>
  </si>
  <si>
    <t>Mesas de trabajo para la formulación de los planes de mejoramiento
Monitoreo de los planes de mejoramiento
Presentación de resultados en el Comité Institucional de Gestión y Desempeño</t>
  </si>
  <si>
    <t>PAI-2023-118</t>
  </si>
  <si>
    <t>Socializar con los procesos la metodología para la atención de organos de control externos e internos</t>
  </si>
  <si>
    <t>Una socialización con los procesos</t>
  </si>
  <si>
    <t>Presentación realizada
Listas de asistencia</t>
  </si>
  <si>
    <t>Se realizó la socialización del protocolo de atención a entes externos de control el 2 de Junio de 2023 a las 10 am. A esta socialización fueron invitados todos los procesos.</t>
  </si>
  <si>
    <t>se adjunta lista de asistencia y  presentació.</t>
  </si>
  <si>
    <t>PAI-2023-119</t>
  </si>
  <si>
    <t xml:space="preserve"> Cierre de 3 acciones:
PMAI-2020-049
PMAI-2020-045
PMAI-2020-043</t>
  </si>
  <si>
    <t xml:space="preserve">Se realizo el cierre de las acciones de mejora Cierre de 3 acciones PMAI-2020-049 y PMAI-2020-043, mediante el reporte de acciones de mejora en el drive habilitado por la OAP, para el cargue de evidencias y avances.
El reporte del cierre de las acciones se recibió el día 20-06-2023, del seguimiento con corte al 30-04-2023
El porcentaje de cumplimiento frente a la meta propuesta es del 67%.
</t>
  </si>
  <si>
    <t xml:space="preserve">Correo de notificacion de cierre de planes de mejoramiento </t>
  </si>
  <si>
    <t>Cierre de la accion PMAI-2020-045</t>
  </si>
  <si>
    <t>Implementar un modelo de servicio para el instituto</t>
  </si>
  <si>
    <t>Fortalecer el servicio de atención a la  ciudadanía bajo los principios de una atención digna, efectiva, de calidad, oportuna, cálida y confiable dando cumplimiento a la política publica distrital de servicio al ciudadano y CONPES distrital 03</t>
  </si>
  <si>
    <t>Son acciones encaminadas a que todos los funcionarios de la entidad tengan conocimiento y apliquen los protocolos de atención a la ciudadanía conforme a la política publica distrital de servicio al ciudadano y CONPES distrital 03</t>
  </si>
  <si>
    <t>Capacitaciones en protocolos de atención a la ciudadanía, ley 1755 del 2015 y a la 
 Guía para la evaluación de calidad y calidez de las respuestas emitidas a las peticiones ciudadanas y manejo del sistema distrital para la gestión de peticiones ciudadanas de la Alcaldía Mayor de Bogotá. 
Actualización de los documentos conforme a la normatividad vigente
Informes de seguimiento y alertas frente a la gestión de las peticiones ciudadanas
Propender por el cumplimiento de la accesibilidad en los puntos de atención a la ciudadanía</t>
  </si>
  <si>
    <t>PAI-2023-120</t>
  </si>
  <si>
    <t>1. Capacitar a los funcionarios y contratistas en el uso funcional del aplicativo del SDQS, realizar  1 capacitación semestral</t>
  </si>
  <si>
    <t>Dos (2) capacitaciones</t>
  </si>
  <si>
    <t>Listados de asistencia</t>
  </si>
  <si>
    <t>servicio al ciudadano</t>
  </si>
  <si>
    <t>Servicio a la ciudadanía</t>
  </si>
  <si>
    <t>SC</t>
  </si>
  <si>
    <t>En el periodo de evaluación se programó una capacitación para el manejo funcional de la plataforma "Bogotá te Escucha - SDQS", dirigida a los servidores que integran el grupo de Servicio a la Ciudadanía (un servidor de carrera administrativa y cinco contratistas), de acuerdo al cronograma establecido por la Alcaldía Mayor de Bogotá; dicha capacitación se realizó el 21/02/2023, en modalidad virtual.
Se reporta un avance en la meta del 50%, con una (1) capacitación realizada.</t>
  </si>
  <si>
    <t>Listado de asistencia a la capacitación funcional que dictó la Alcaldía Mayor de Bogotá.</t>
  </si>
  <si>
    <t>Se debe programar otra jornada de  capacitación para el segundo semestre del año, de acuerdo al cronograma que establezca la Alcaldía Mayor de Bogotá.</t>
  </si>
  <si>
    <t>Se programó una capacitación para el manejo funcional de la plataforma "Bogotá te Escucha - SDQS", dirigida a los servidores que integran el grupo de Servicio a la Ciudadanía (un servidor de carrera administrativa y cinco contratistas) y demás servidores de las diferentes dependencias del Instituto que usan la plataforma; dicha capacitación se realizará el 06/07/2023. Se realizó solicitud de dicha capacitación el 17/05/2023.
Se reporta un avance en la meta del 10%.</t>
  </si>
  <si>
    <t>1. Correo de solicitud de la capacitación
2. Correo de confirmación de la capacitación</t>
  </si>
  <si>
    <t>Realizar capacitación del manejo funcional de la plataforma SDQS</t>
  </si>
  <si>
    <t>No se presentaron limitantes durante este periodo</t>
  </si>
  <si>
    <t>PAI-2023-121</t>
  </si>
  <si>
    <t xml:space="preserve">2. Capacitar en temas de servicio al equipo de atención a la ciudadanía </t>
  </si>
  <si>
    <t>Tres (3) capacitaciones</t>
  </si>
  <si>
    <t xml:space="preserve">Listados de asistencia y actas de reunión
Presentaciones power point </t>
  </si>
  <si>
    <t>En el periodo de evaluación se realizó una capacitación a los integrantes del Grupo de Servicio a la Ciudadanía, en la cual se aclararon conceptos y recomendaciones respecto al servicio, la capacitación se realizó el 31 de marzo de 2023.
Se reporta un avance en la meta del 33%, con una jornada de capacitación.</t>
  </si>
  <si>
    <t>Acta
Formato de asistencia
Presentación en Power Point de la capacitación dirigida a los servidores.</t>
  </si>
  <si>
    <t>Se debe programar dos jornadas de capacitación en el transcurso del la presente vigencia.</t>
  </si>
  <si>
    <t>Se realizó una capacitación a los integrantes del Grupo de Servicio a la Ciudadanía, en la cual se revisó el contenido del procedimiento  “ATENCIÓN A REQUERIMIENTOS Y DENUNCIAS CIUDADANAS A TRAVÉS DEL APLICATIVO BOGOTÁ”
E-SCI-PR-001; versión 13, el cual se encuentra vigente desde el 03/05/2023. Se aclararon conceptos y se dieron recomendaciones respecto al servicio, la capacitación se realizó el 23/05/2023.
Se reporta un avance en la meta del 33%.</t>
  </si>
  <si>
    <t>1. Listado de asistencia de la capacitación
2. Acta de la reunión y capacitación
3. Presentación en Power Point</t>
  </si>
  <si>
    <t>Se debe programar una jornada de capacitación</t>
  </si>
  <si>
    <t>PAI-2023-122</t>
  </si>
  <si>
    <t xml:space="preserve">3. Propiciar un dialogo de doble vía en tiempo real con las comunidades en redes sociales del instituto a través de la atención del chat de Facebook y WhatsApp </t>
  </si>
  <si>
    <t>Atención a la ciudadanía a través de redes sociales y de WhatsApp.</t>
  </si>
  <si>
    <t xml:space="preserve">Pantallazos de chats de redes sociales y de WhatsApp </t>
  </si>
  <si>
    <t>Plan Anticorrupción y de Atención al Ciudadano</t>
  </si>
  <si>
    <t>En el periodo de evaluación se realizaron las atenciones a la ciudadanía a través de las redes sociales, los ciudadanos solicitaron información respecto a los servicios que ofrece el instituto, vacantes laborales; la atención se brindó los meses de enero, febrero y marzo.
Se reporta un avance en la meta del 25%, con las atenciones prestadas por redes sociales durante el primer trimestre.</t>
  </si>
  <si>
    <t>Pantallazos de las atenciones por redes sociales en el primer trimestre.</t>
  </si>
  <si>
    <t>Se debe hacer el seguimiento a las atenciones por redes sociales a los meses de abril, mayo, junio, julio, agosto, septiembre, octubre, noviembre y diciembre de la presente vigencia</t>
  </si>
  <si>
    <t>Se realizaron atenciones a la ciudadanía a través de las redes sociales, los ciudadanos solicitaron información respecto a los servicios que ofrece el instituto, vacantes laborales y modelo pedagógico; la atención se brindó los meses de abril, mayo y junio
Se reporta un avance en la meta del 25%, con las atenciones prestadas por redes sociales durante el segundo trimestre.</t>
  </si>
  <si>
    <t>Pantallazos de las atenciones por redes sociales en el segundo trimestre.</t>
  </si>
  <si>
    <t>Atenciones a la ciudadanía a través de redes sociales del segundo semestre</t>
  </si>
  <si>
    <t>PAI-2023-123</t>
  </si>
  <si>
    <t>4. Socializar  los pasos y canales para interponer denuncias de corrupción en la entidad a través de infografía</t>
  </si>
  <si>
    <t>Campaña socializada por email</t>
  </si>
  <si>
    <t>Email de socialización de la campaña</t>
  </si>
  <si>
    <t>En el periodo evaluado se socializaron los pasos y canales para interponer denuncias de corrupción en la entidad a través de infografía, la cual se envió al correo institucional de "todos" los servidores del Instituto el 23-03-2023.
Se reporta un avance en la meta del 100%, con la socialización de la pieza gráfica.</t>
  </si>
  <si>
    <t>1. Correo socialización
2. Pieza gráfica</t>
  </si>
  <si>
    <t>PAI-2023-124</t>
  </si>
  <si>
    <t xml:space="preserve">5. Socializar los canales de atención existentes en la entidad en la jornada de inducción o reinducción al personal administrativo </t>
  </si>
  <si>
    <t>Una (1) jornada de inducción o reinducción</t>
  </si>
  <si>
    <t>En el periodo evaluado se programó con la dependencia de Capacitación de la Gerencia de Talento Humano la jornada de inducción y reinducción para el 12/05/2023, dirigida a todos y todas los servidores del Instituto (empleados de carrera administrativa y contratistas).
Se reporta un avance en la meta del 10% con la programación de la capacitación.</t>
  </si>
  <si>
    <t>Correo Programación reindicción servicio a la ciudadanía.</t>
  </si>
  <si>
    <t>Se debe realizar la capacitación que está programada para el 12 de mayo</t>
  </si>
  <si>
    <t>Se realizó una jornada de inducción y reinducción dirigida a todos los servidores del Instituto (empleados de carrera administrativa y contratistas), la capacitación se realizó de manera presencial en el auditorio de la Sede Calle 61, los temas a tratar fueron, normatividad aplicable, qué hace Servicio a la Ciudadanía, documentos del proceso, tipología de las peticiones, canales de atención, recomendaciones generales y actividades. La capacitación se dictó el 12/05/2023.
Se reporta un avance en la meta del 100% con una (1) capacitación dictada.</t>
  </si>
  <si>
    <t>1. Listado de asistencia
2. Presentación en Power Ponit</t>
  </si>
  <si>
    <t>PAI-2023-125</t>
  </si>
  <si>
    <t>7. Realizar actividades del proceso de atención al ciudadano de los componentes Mecanismos para mejorar la Atención al Ciudadano y Mecanismos para la transparencia y Acceso a la Información del Plan Auticorrupción y Atención al Ciudadano - PAAC</t>
  </si>
  <si>
    <t>Matriz de Excel de seguimiento al PAAC</t>
  </si>
  <si>
    <t>En el periodo evaluado se ejecutan las actividades propuestas en el Plan Anticorrupción y Transparencia.
Se reporta un avance en la meta del 33%, con el desarrollo del Plan Anticorrupción y Transparencia</t>
  </si>
  <si>
    <t>1. Matriz seguimiento al PAAC</t>
  </si>
  <si>
    <t>Se debe dar continuidad a la ejecución de las actividades propuestas en el Plan Anticorrupción y Transparencia</t>
  </si>
  <si>
    <t>Se ejecutaron las actividades propuestas en el Plan Anticorrupción y Transparencia.
Se reporta un avance en la meta del 33%, con el avance del Plan Anticorrupción y Transparencia</t>
  </si>
  <si>
    <t>Matriz seguimiento al PAAC</t>
  </si>
  <si>
    <t>PAI-2023-126</t>
  </si>
  <si>
    <t xml:space="preserve"> Cierre de 10 acciones:
PMAMB-2022-005
PMAMB-2022-004
PMAMB-2022-002
PMAMB-2022-001
PMAI-2022-041
PMAI-2022-038
PMAI-2022-037
PMAI-2022-025
PMAI-2022-024
PMAI-2021-083</t>
  </si>
  <si>
    <t>Durante el periodo evaluado se realizó el seguimiento a las acciones formuladas en los planes de mejoramiento y se realizó la actualización del Manual de Servicio a la Ciudadanía E-SCI-MA-001.
Se reporta un avance en la meta del 50%, con 5 acciones vencidas y 5 acciones cerradas de un total de 10 acciones.
PMAMB-2022-005 - VENCIDA
PMAMB-2022-004 - VENCIDA
PMAMB-2022-002 - VENCIDA
PMAMB-2022-001 - VENCIDA
PMAI-2022-041 - CERRADA
PMAI-2022-038 - VENCIDA
PMAI-2022-037 - CERRADA
PMAI-2022-025 - CERRADA
PMAI-2022-024 - CERRADA
PMAI-2021-083 - CERRADA</t>
  </si>
  <si>
    <t xml:space="preserve">
Informe de seguimiento planes de mejoramiento</t>
  </si>
  <si>
    <t xml:space="preserve">Se realizó el seguimiento a las acciones formuladas en los planes de mejoramiento y se realizó la actualización del Manual de Servicio a la Ciudadanía E-SCI-MA-001; con lo cual, se cerró la acción PMAMB-2022-005, de igual manera, el 22/06/2023, se realizó modificación al Manual, para cumplir con lo solicitado por la OAP y dar cierre a las acciones PMAMB-2022-001, PMAMB-2022-002, PMAMB-2022-004.
Al revisar el plan de mejoramiento de la OAP se evidencia que se ha realizado el cierre de la accion PMAMB-2022-005
Se reporta un avance en la meta del 70% frente al cumplimiento de la meta </t>
  </si>
  <si>
    <t>Informe de seguimiento planes de mejoramiento
Correo cierre acciones</t>
  </si>
  <si>
    <t xml:space="preserve">Cierre de las acciones PMAMB-2022-001, PMAMB-2022-002 y PMAMB-2022-004
</t>
  </si>
  <si>
    <t>PAI-2023-127</t>
  </si>
  <si>
    <t xml:space="preserve"> Realizar actividades del proceso de Servicio a la ciudadanía   para el fortalecimiento de la política de servicio al ciudadano</t>
  </si>
  <si>
    <t>4 informes; (3 trimestrales y 1 bimestral)  de los requerimientos presentados por la ciudadanía.
Listados de asistencia a eventos programados para la ciudadanía 
Listados de asistencia a capacitaciones para el  grupo de atención a la ciudadanía. 
Actas de reunión - Listados de asistencia 
Pantallazos de chats de redes sociales y de WhatsApp 
10 Informes de gestión en donde se encuentre la información de las solicitudes de información 
Email de socialización de la campaña
"Listados de asistencia y acta de reunión
 "</t>
  </si>
  <si>
    <t>En el periodo de evaluación se relizaron las actividades que se describen a continuación:
1. Se asistió a las ferias de servicio en Corabastos el día 28 de febrero; el 13 y 14 de abril a la feria de servicios en la localidad de Suba y el 15 de abril a la feria de la Vía Férrea. El 20 y 21 de abril a la feria en la Localidad de Engativá; el 27 y 28 de abril a la feria en la Localidad de Bosa y el 29 de abril a la feria de oportunidades en Ciudad Bolívar (Total 6 ferias de servicios).
2. Se elaboraron los informes de gestión de enero, febrero y marzo
3. Se brindó atención a la ciudadanía a través de redes sociales en el primer trimestre del año.
4. Se asistió a las capacitaciones programadas por la Alcaldía Mayor de Bogotá, la Veeduría Distrital y capacitaciones programadas por Servicio a la Ciudadanía.
5. Se publicó la campaña de denuncia por actos de corrupción el 23/03/2023.
6. Se presentó el informe de gestión consolidado del primer trimestre del año, radicado con oficio 2023EE1340 del 24/04/2023.
Se reporta un avance en la meta del 19% con el desarrollo de cada actividad propuesta.</t>
  </si>
  <si>
    <t>1. Listados de asistencias a ferias y fotos de los eventos.
2. Informes de gestión de peticiones de enero, febrero y marzo.
3. Pantallazos de las atenciones por redes sociales.
4. Listados de asistencia a capacitaciones.
5. Campaña actos de corrupción.
6. informe consolidado primer trimestre peticiones.</t>
  </si>
  <si>
    <t>Se debe dar continuidad a las ejecución de las actividades propuestas en los proximos meses en el plan de acción.
Participación en ferias de servicios
Informes de gestión mensuales y trimestrales
Seguimiento atenciones en redes sociales
Participación en capacitaciones</t>
  </si>
  <si>
    <t>Se realizaron las actividades que se describen a continuación:
1. Se asistió a las ferias de servicio en Verbenal Localidad de Ciudad Bolivar el 28/05/23023, Localidad de Usaquén 25 y 26 de mayo y Feria de Carreteros 24/06/2023. (total 3 ferias de servicios).
2. Se elaboraron los informes de gestión de abril, mayo y junio.
3. Se brindó atención a la ciudadanía a través de redes sociales en el segundo trimestre del año.
4. Se asistió a las capacitaciones programadas por la Alcaldía Mayor de Bogotá, la Veeduria Distrital y capacitaciones programadas por Servicio a la Ciudadanía
5. Se presentó el informe de gestión consolidado del segundo trimestre del año
Se reporta un avance en la meta del 29% con el desarrollo de cada actividad propuesta</t>
  </si>
  <si>
    <t>1. Listados de asistencias a ferias y fotos de los eventos.
2. Informes de gestión de peticiones de abril, mayo y junio.
3. Pantallazos de las atenciones por redes sociales.
4. Listados de asistencia a capacitaciones.
5. Informe consolidado segundo trimestre peticiones.</t>
  </si>
  <si>
    <t xml:space="preserve">Se debe dar continuidad a las ejecución de las actividades propuestas en los proximos meses en el plan de acción.
Participación en ferias de servicios
Informes de gestión mensuales y trimestrales
Seguimiento atenciones en redes sociales
Participación en capacitaciones </t>
  </si>
  <si>
    <t>Ampliar, diversificar y fortalecer los servicios de la oferta pedagógica del IDIPRON</t>
  </si>
  <si>
    <t>Fortalecimiento de la oferta pedagógica institucional para el mejoramiento de la atención a los AJ</t>
  </si>
  <si>
    <t xml:space="preserve">Fortalecer la oferta brindada por las áreas de servicios a los NNAJ.
</t>
  </si>
  <si>
    <t xml:space="preserve">Esta iniciativa tiene por objetivo adelantar acciones dirigidas a fortalecer la oferta con la que actualmente cuenta el Instituto propendiendo por la mejora del servicio, su pertinencia y efectos en los beneficiarios. 
</t>
  </si>
  <si>
    <t xml:space="preserve">Indicador de gestión implementado de reducción de riesgos y daños.
Cronograma resultado de informe de recomendaciones 2022 ,vigencia 2023 actualizado.
Mejoramiento a través de las PQRS.
</t>
  </si>
  <si>
    <t>PAI-2023-128</t>
  </si>
  <si>
    <t>Realizar seguimiento al cumplimiento del cronograma 2023 de recomendaciones de ajuste a la oferta de cursos informales en talleres de formación para el trabajo 2022</t>
  </si>
  <si>
    <t>2 informe de seguimiento</t>
  </si>
  <si>
    <t>Acta de reunión que soporte la formulación el cronograma aprobado
2 Informe de seguimiento sore el cumplimiento del cronograma 
2 Seguimiento a la ejecución del cronograma</t>
  </si>
  <si>
    <t>Mejoramiento de los servicios sociales en el marco del Modelo pedagógico Institucional</t>
  </si>
  <si>
    <t>MSS</t>
  </si>
  <si>
    <t xml:space="preserve">Subdirección Lineamientos y Políticas </t>
  </si>
  <si>
    <t>SLP</t>
  </si>
  <si>
    <t>Gerencia de Capacidades y Derechos</t>
  </si>
  <si>
    <t>No se presenta avance, se presenta para el segundo trimestre.</t>
  </si>
  <si>
    <t>"Se revisaron una a una las ocho recomendaciones realizadas para Talleres de Formación en  el Trabajo desde el Componente de Educación a la Subdirección de Oportunidades, obteniendo como resultado un cronograma aprobado y concertado con ambas partes. Este consta de productos, fechas y descripción de las propuestas para cumplir con tales recomendaciones. Los seguimientos a la ejecución de las mismas fueron fechados para Julio y Noviembre.  Lo anterior se logró mediante dos sesiones virtuales, a las que asistió el Líder del Componente de Educación, el Líder SIGID de la Subdirección de Oportunidades y la Líder de la Herramienta del Plan de Acción en el Proceso Misional, entre otros.  Estas tuvieron lugar el 18 de abrill y el 2 de mayo, de manera virtual.  Teniendo en cuenta que el acta, los dos informes y los dos seguimientos son considerados tres productos separados, tienen, cada uno, un peso de 33% dentro de la acción. Por tanto: 
- Acta de reunión que soporte la formulación el cronograma aprobado  = 33% de avance"</t>
  </si>
  <si>
    <t>1. Actas de Aprobación del cronograma, del 18 de abril y el 2 de mayo. 
2. Listado arrojado por teams reunión 18 de abril 
3. Listado arrojado por teams reunión 2 de mayo
4.  Cronograma actualizado aprobado</t>
  </si>
  <si>
    <t>1. Primera reunión de seguimiento en el mes de junio. 
2. Segunda reunión de seguimiento en el mes de agosto.
3. Informe de Seguimiento de la Primera Reunión
4. Segundo Seguimiento de la Segunda Reunión</t>
  </si>
  <si>
    <t>Ninguna.</t>
  </si>
  <si>
    <t>PAI-2023-129</t>
  </si>
  <si>
    <t xml:space="preserve">Verificar el cumplimiento del proceso de prestacion de servicios sociales </t>
  </si>
  <si>
    <t>1 Informe de verificación al cumplimiento del proceso de prestación de servicios sociales</t>
  </si>
  <si>
    <t>*(1) Acta y listados de reunión de concertación de visitas
*1 Informe de verificación 
*(1) Cronograma de visitas que contenga fechas, UPI, Territorios, temas a evaluar.
*Instrumentos de seguimiento y evaluación aplicado.</t>
  </si>
  <si>
    <t>"El equipo de Herramientas de gestión definió el cronograma, procedimientos y UPI a visitar. Aunado, se definió el formato en el que se presentarán los futuros informes.  Lo anterior se concretó a través de una reunión virtual entre el equipo de Herramientas de Gestión  que tuvo lugar el 28 de abril.  Teniendo en cuenta que el acta/listado, el informe y el cronograma son considerados un producto, separado de los tres instrumentos de seguimiento; cada uno tiene un peso de 50% dentro de la acción. Por tanto:
- Acta y listado de reunión de concertación de visitas, Informe de Verificación y Cronograma = 50% de avance"</t>
  </si>
  <si>
    <t>1. Grabación de la Reunión
1.2. Listado arrojado por teams del 28 de abril
2. Modelo de informe
4. Cronograma</t>
  </si>
  <si>
    <t>1. Cronograma ejecutado
2. Informes de verificación
3. Acta y listado de cronograma aprobado por Gerencia y Subdirección</t>
  </si>
  <si>
    <t>Esta iniciativa tiene por objetivo adelantar acciones dirigidas a fortalecer la oferta con la que actualmente cuenta el Instituto propendiendo por la mejora del servicio, su pertinencia y efectos en los beneficiarios. En el caso de la vigencia se hacen los esfuerzos en el pilotaje de la estrategia del componente de reducción de riesgos y por otra parte, la aplicación del cronograma de recomendaciones.</t>
  </si>
  <si>
    <t xml:space="preserve">Informe de resultados cuantitativos y cualitativos de la implementación del componente de reducción de riesgos y daños con prospectiva para el 2023
Cronograma vigencia 2023 ejecutado 
Revisar y actualizar documentación de cara a fortalecer lass ofertas brindadas.
</t>
  </si>
  <si>
    <t>PAI-2023-130</t>
  </si>
  <si>
    <t xml:space="preserve">Avanzar en la creación de la documentación que soporte el proceso </t>
  </si>
  <si>
    <t>3  Documentos creados para el proceso</t>
  </si>
  <si>
    <t xml:space="preserve">*(1)Caracterización 
*(1) Manual 
*(1) Procedimiento 
</t>
  </si>
  <si>
    <t>"Teniendo en cuena el rediseño Institucional, el Equipo de Documentos construyó las tres caracterizaciones de los Procesos Misionales, entre esas, la de Mejoramiento de los Servicios Sociales.  Este progreso fue logrado a través de 6 mesas de trabajo,  a las que asistió el equipo de Herramientas de Gestión y miembros de la Oficina Asesora de Planeación (OAP). El documento fue enviado a esta última el 15 de junio, y aún está pendiente su oficialización.  Teniendo en cuenta que la caracterización, el manual y el procedimiento son considerados tres productos separados, tienen, cada uno, un peso de 33% dentro de la acción. Por tanto: 
- Caracterización (Formulada, no oficializada) = 17% de avance"</t>
  </si>
  <si>
    <t>1. Caracterización del proceso MSS
2. Correo a OAP para revisión y oficialización</t>
  </si>
  <si>
    <t>1. Oficialización de la Caracterización  
2. Procedimiento del proceso MSS
3. Manual del proceso MSS</t>
  </si>
  <si>
    <t>PAI-2023-131</t>
  </si>
  <si>
    <r>
      <t xml:space="preserve">Realizar seguimiento al cumplimiento de las herramientas de gestión </t>
    </r>
    <r>
      <rPr>
        <strike/>
        <sz val="10"/>
        <rFont val="Arial"/>
        <family val="2"/>
      </rPr>
      <t xml:space="preserve"> </t>
    </r>
  </si>
  <si>
    <t>seguimiento a las herramientas de Gestión</t>
  </si>
  <si>
    <t>*(1)Cronograma de reuniones
*(2)Actas y listados de reuniones
*Informes de seguimiento a las herramientas (mensuales)</t>
  </si>
  <si>
    <t xml:space="preserve">REPORTE ANTERIOR: Se realizó el seguimiento de enero a marzo, en un solo consolidado, el cual consta de un informe ejecutivo que incluye las herraminentas de gestión, el cual se realiza con los lideres de las herramientas y se presenta de manera presencial a la Subdirección y la Gerencia, el informe se realiza la primera semana de abril y la reunión se llevo a cabo el 21 de marzo.
REPORTE TRAS RETROALIMENTACIÓN: 
Para dar avance a la acción, se aporta: 
1. Informe de Seguimiento a las Herramientas de Gestión: Se realizó el seguimiento de febrero, marzo y avances de abril (En los casos donde se contaba con dicho avance) de las Herramientas de Gestión.  Dado que la oficialización de Plan de Acción e Indicadores se hizo finalizando Marzo y Abril, respectivamente, se presentó el seguimiento al proceso de formulación; mientras que el seguimiento a las acciones podrá reportarse a lo largo de los meses venideros. No se incluyó enero dado que la acción inicia el siguiente mes. 
2. Acta y Listado de Reunión del 21 de Marzo, en la que se presentó de manera presencial a la Subdirección y la Gerencia el trabajo de formulación elaborado a la fecha. 
Teniendo en cuenta lo anterior, se presenta el 0% del primer producto (Cronograma), el 50% del segundo (1 listado y 1 acta) y el 18% del tercero (Dos informes), que promediado otorga un avance del 22% sobre el 10% programado. </t>
  </si>
  <si>
    <t>1. Informe ejecutivo con el seguimiento de las herramientas de gestión2. Acta y listado de reunión 21 de marzo.</t>
  </si>
  <si>
    <t xml:space="preserve">
*1 acta y listado
*1 cronograma de reuniones
seguimiento mensuales trimestres siguientes
*9 informes mensuales (de abril a diciembre)</t>
  </si>
  <si>
    <t>En un esfuerzo conjunto entre las Subdirecciones de Lineamientos, Poblacional y Oportunidades, se estableció un cronograma de reunión mensual para realizar el seguimiento a las Herramientas de Gestión. Previo a este cronograma, que se implementará desde el mes de Julio, el equipo de Herramientas de Gestión presentó los informes de abril y mayo.  mediante el instrumento de  ""INFORME DE SEGUIMIENTO MENSUAL. HERRAMIENTAS DE GESTIÓN – PROCESO MISIONAL"" El informe a mayo fue socializado a la Subdirección Técnica de Lineamientos y Políticas el 9 de junio. A partir de la fecha, se realizará en el espacio coordinado que se mencionó con anterioridad.  Teniendo  en cuenta que el cronograma, las actas y los listados de asistencia de las dos reuniones y los informes son considerados tres productos por separado, cada uno tiene un peso de 33% dentro de la acción. Por tanto: 
- 1 Cronograma = 33% 
- 1 Acta y Listado de Reunión = 17%
- 3 Informes de seguimiento (abril y mayo) = 6%
Para un total de 57% (aproximado) este trimestre, 79% acumulado."</t>
  </si>
  <si>
    <t>1. Informe de Herramientas de Gestión (DAL-MSS) con corte a mayo
2. Listado y Acta de Seguimiento a Herramientas de Gestión
3. Correo con Cronograma
4. Cronograma de Herramientas de Gestión</t>
  </si>
  <si>
    <t>1. Seguimientos restantes a las Herramientas de Gestión (junio a diciembre)</t>
  </si>
  <si>
    <t>PAI-2023-132</t>
  </si>
  <si>
    <t>Adelantar las acciones pertinentes para el  cierre de las acciones de los planes de mejoramiento, que se encuentran abiertas  y  con fecha maxima de finalizacion  a 31-12-2022</t>
  </si>
  <si>
    <t xml:space="preserve"> Cierre de 2 acciones:
PMAI-2022-015
PMAI-2022-014</t>
  </si>
  <si>
    <t>La programación del incio de actividad esta para el siguiente trimestre.</t>
  </si>
  <si>
    <t>No se presenta avance para este trimestre.</t>
  </si>
  <si>
    <t xml:space="preserve">Fortalecer  la gestión del conocimiento de la entidad en la atención y prevención de las diversas dinámicas de la calle que afecta a los niños, niñas, adolescentes y jóvenes </t>
  </si>
  <si>
    <t>Fortalecimiento de los sistemas de información misional y territorial del IDIPRON</t>
  </si>
  <si>
    <t>Realizar lecturas territoriales descriptivas en las 20 localidades de Bogotá a través de la implementación del SITI.</t>
  </si>
  <si>
    <t>Acciones de recolección de información en el SITI, para la construcción del documento que contiene la descripción por localidad de acuerdo con los registros del SITI</t>
  </si>
  <si>
    <t>Verificar de los registros.
Realizar reportes mensuales de los registros
Realizar apoyo en territorio para el registro de la información
Realizar informes descriptivos</t>
  </si>
  <si>
    <t>PAI-2023-133</t>
  </si>
  <si>
    <t xml:space="preserve">Realizar la socialización de las lecturas ante el comité de gestión y desempeño y los equipos territoriales </t>
  </si>
  <si>
    <t xml:space="preserve">Realizar (1) una presentación de socialización de  las lecturas por semestre </t>
  </si>
  <si>
    <t xml:space="preserve">Mapas y presentación de las lecturas terrerritoriales </t>
  </si>
  <si>
    <t>Gestión del conocimiento y la innovación</t>
  </si>
  <si>
    <t>GCI</t>
  </si>
  <si>
    <t xml:space="preserve">Se realizó la edición del documento, llevando a cabo la lectura de las 10 primeras localidades seleccionadas. Además, se elaboró una presentación que incluía los mapas de calor generados a partir de los datos obtenidos del Sistema de Información de Tráfico de la ciudad (SITI). Esta presentación fue preparada con el objetivo de mostrar visualmente la distribución de los datos y resaltar los patrones y tendencias identificados.
La primera socialización del documento y la presentación se programó para el día 23 de mayo. Esta reunión tuvo lugar en la mesa de trabajo con los equipos territoriales involucrados en el proyecto. Durante la socialización, se presentaron los resultados obtenidos a partir del análisis de las localidades y se fomentó la discusión y el intercambio de ideas entre los participantes. </t>
  </si>
  <si>
    <t xml:space="preserve">Presentación  y documento editado </t>
  </si>
  <si>
    <t xml:space="preserve">programar la socialización con la mesa técnica de gestióny desempeño </t>
  </si>
  <si>
    <t xml:space="preserve">Se estaba ajustando el documento y la presnetación junto con los datos derivados de la fuente SITI </t>
  </si>
  <si>
    <t>Se realizó la socialización de las lecturas territoriales con los equipos territoriales. 
Por medio de la presentación de las lecturas territoriales elaboradas con la información del SITI (Sistema de Información Territorial IDIPRON) el cual es alimentado por los equipos de las estrategias territoriales del Instituto. 
La socialización se llevó a cabo el día 23/05/2023 en el marco de la reunión Mesa SIGID, espacio en el cual participan delegados de las estrategias territoriales. 
El porcentaje de cumplimiento frente a la meta propuesta es del 25%</t>
  </si>
  <si>
    <t xml:space="preserve">Informes registros SITI 
Acta de mesa de trabajo con territorio
Notas de campo recorrido localidad Teusaquillo 
Listadoa de asistencia capacitación SITI </t>
  </si>
  <si>
    <t>Fortalecimiento del área de investigaciones como centro de investigación, innovación, ciencia y pensamiento</t>
  </si>
  <si>
    <t>Gestionar el conocimiento de la organización</t>
  </si>
  <si>
    <t>Son todas las acciones que permiten realizar la gestión y difusión del conocimiento de la entidad</t>
  </si>
  <si>
    <t>Articulación con actor externo de la entidad
Planificación difusión del conocimiento
Presentación de resultados</t>
  </si>
  <si>
    <t>PAI-2023-134</t>
  </si>
  <si>
    <t xml:space="preserve">Promover y acompañar a los procesos en la documentación de sus lecciones aprendidas </t>
  </si>
  <si>
    <t xml:space="preserve">Lograr que el 20% de los procesos documenten  minimo una lección aprendida </t>
  </si>
  <si>
    <t xml:space="preserve">Pieza de promoción de las lecciones aprendidas documentadas por los procesos y las infografias </t>
  </si>
  <si>
    <t xml:space="preserve">Se elaboró una infografía con el propósito de difundir la información necesaria que debe incluirse en el documento de lecciones aprendidas. Esta infografía será compartida con los diferentes equipos y departamentos, con el objetivo de impulsar la documentación de las lecciones aprendidas en sus respectivos procesos.
Esta actividad fue llevada a cabo dentro del período del seguimiento actual, asegurándose de que esté alineada con las etapas del proyecto en curso. La infografía fue diseñada de manera clara y visualmente atractiva, de modo que sea fácilmente comprensible para todos los colaboradores.
El objetivo principal de compartir la infografía es fomentar una cultura de aprendizaje organizacional y promover la captura y difusión de conocimientos adquiridos a lo largo del proyecto. De esta manera, se busca evitar la repetición de errores y maximizar las buenas prácticas en futuros proyectos.
</t>
  </si>
  <si>
    <t xml:space="preserve">Infografia con la información sobre las lecciones aprendidas, información tomada de las guía de la función pública </t>
  </si>
  <si>
    <t xml:space="preserve">Iniciar la documentación de las lecciones por parte de los procesos. </t>
  </si>
  <si>
    <t>Se construyó y se envió a los procesos un instrumento en Forms, para la recolección de información sobre las lecciones aprendidas de la entidad. 
Por medio de la revisión de documentos de referencia sobre lecciones aprendidas disponibles en la función pública. 
El envío del instrumento se realizó el día 27/06/2023. 
El porcentaje de cumplimiento frente a lameta prouesta es del 25%</t>
  </si>
  <si>
    <t xml:space="preserve">Formulario y el archivo soporte de envió con la guia de las lecciones aprendidas. </t>
  </si>
  <si>
    <t xml:space="preserve">Elaboración de la lección aprendida en el marco de la documentación de la actualización del Modelo Pedagógico IDIPRON. 
Reunión con la Gerencia de Contratación para explicar qué es una lección aprendida y orientar la recopilación de información con dicho proceso. 
Construcción de la lección aprendida del proceso de seguimiento a la gestión y la mejora.
Construcción de la lección aprendida del proceso de atención a la ciudadanía.  </t>
  </si>
  <si>
    <t>PAI-2023-135</t>
  </si>
  <si>
    <t>Apoyar en la construcción del informe de cierre la gestión del IDIPRON</t>
  </si>
  <si>
    <t>Consolidar el  informe de gestión de la entidad , con la totalidad de los procesos.</t>
  </si>
  <si>
    <t xml:space="preserve">Informe de cierre de gestión de la entidad. </t>
  </si>
  <si>
    <t>Hasta la fecha, no se han obtenido avances directos en el informe de gestión. Sin embargo, se han llevado a cabo diversas actividades que generarán información sustancial para la construcción del informe.
El trabajo actual se centra en la documentación de las lecciones aprendidas, así como en las lecturas territoriales y otras iniciativas relacionadas. Estas acciones están produciendo datos y hallazgos relevantes que serán fundamentales para la elaboración del informe de gestión.
La recopilación de lecciones aprendidas permitirá identificar tanto los aspectos positivos como los desafíos enfrentados durante el período en cuestión. Esta información proporcionará una base sólida para evaluar el desempeño y destacar las áreas que requieren mejoras o ajustes en futuros proyectos.
Además, las lecturas territoriales y otras actividades en curso están generando información valiosa sobre el contexto en el que se ha llevado a cabo el trabajo. Estos datos contextualizarán los resultados y permitirán una mejor comprensión de los logros y los desafíos asociados con las acciones implementadas.
En resumen, aunque no se haya avanzado directamente en el informe de gestión, las actividades actuales de documentación de lecciones aprendidas y las lecturas territoriales están proporcionando información sólida y relevante que será utilizada para construir un informe completo y significativo.</t>
  </si>
  <si>
    <t xml:space="preserve">A la fecha se esta trabajando en producir una guia, con los lineamientos para el informe final. Adicionalmente, se esta llevando a cabo la contración de la persona que apoyará en en la redacción de los documentos </t>
  </si>
  <si>
    <t xml:space="preserve">Se elaboró la propuesta de estructura y contenido del informe de cierre de la gestión del Instituto.
Por medio de la lectura de documentos, tales como: estudios, libros, documentos de trabajo del IDIPRON, mapa de procesos, plataforma estratégica. 
La revisión de los documentos inició el día 28/06/2023 en el marco de la contextualización necesaria para la elaboración del informe. 
El porcentaje de cumplimiento frente a la meta propuesta es del 25%
</t>
  </si>
  <si>
    <t xml:space="preserve">Documento con la propuesta de estrructura del informe </t>
  </si>
  <si>
    <t xml:space="preserve">Visita a algunas UPI del IDIPRON. 
Entrega documento borrador. 
Entrega documento final. </t>
  </si>
  <si>
    <t>PAI-2023-136</t>
  </si>
  <si>
    <t>Liderar la elaboración de mapas de conocimiento por cada proceso</t>
  </si>
  <si>
    <t xml:space="preserve"> 1 mapa de conocimiento  de la entidad</t>
  </si>
  <si>
    <t>1 Mapa de conocimiento en la hgerramienta definida por la entidad y  socialización del   mapa</t>
  </si>
  <si>
    <t xml:space="preserve">Gestión del Conocimiento </t>
  </si>
  <si>
    <t>En el marco del seguimiento realizado entre enero y abril, se llevó a cabo la elaboración del mapa de conocimiento del IDIPRON, siguiendo las directrices establecidas por la Alcaldía Mayor de Bogotá y las dinámicas del nuevo proceso de Gestión del Conocimiento y la Innovación. Este trabajo se realizó en colaboración con el equipo de MIPG y GESCO+i, basándonos en el mapa de procesos existente. A lo largo de la vigencia del seguimiento, hemos estado actualizando de forma continua esta actividad.</t>
  </si>
  <si>
    <t>Dirección URL del mapa de conocimiento que se viene trabajando</t>
  </si>
  <si>
    <t xml:space="preserve">
</t>
  </si>
  <si>
    <t>PAI-2023-137</t>
  </si>
  <si>
    <t xml:space="preserve">Apoyar el desarrollo de la cátedra para la paz </t>
  </si>
  <si>
    <t xml:space="preserve">1 grupo transversal de conversación y transferencia del conocimiento </t>
  </si>
  <si>
    <t>1 Presentación para la socialización de  los resultados alcanzados en el grupo transversal de la cátedra para la paz</t>
  </si>
  <si>
    <t>Se elaboró una presentación detallando los componentes de la cátedra. Además, se brindó apoyo al desarrollo de la cátedra a través de la planificación y organización de dos sesiones en las cuales el IDIPRON fue responsable de la coordinación.
La presentación elaborada proporciona información completa y exhaustiva sobre los diferentes componentes que conforman la cátedra. Se destacan los objetivos, los contenidos temáticos, las metodologías de enseñanza y los recursos disponibles para facilitar el aprendizaje de los participantes.
En cuanto al apoyo brindado al desarrollo de la cátedra, se planificaron y llevaron a cabo dos sesiones específicas. Durante estas sesiones, el IDIPRON asumió la responsabilidad de coordinar las actividades y garantizar la adecuada ejecución de la cátedra. Se brindó orientación y seguimiento para asegurar que se cumplieran los objetivos establecidos y se ofreció asistencia técnica y logística según las necesidades.
El objetivo principal de estas acciones fue fortalecer la calidad y el impacto de la cátedra, asegurando una implementación efectiva y exitosa. Al colaborar estrechamente con el IDIPRON, se pudo proporcionar un marco sólido y adecuado para el desarrollo de las sesiones y garantizar una experiencia de aprendizaje enriquecedora para los participantes.</t>
  </si>
  <si>
    <t>Informe cátedra conflicto para la paz 2023</t>
  </si>
  <si>
    <t>Realizar investigaciones y/o estudios sobre las problemáticas y/o dinámicas de calle que afectan los NNAJ para su apropiación en la entidad y conocimiento en la ciudad</t>
  </si>
  <si>
    <t>Son todas las acciones que se desarrollan para la producción del conocimiento</t>
  </si>
  <si>
    <t>Cronograma
Desarrollo de grupos de estudio
Revisión bibliográfica
Documento con resultados</t>
  </si>
  <si>
    <t>PAI-2023-138</t>
  </si>
  <si>
    <t xml:space="preserve">Liderar la socialización de los estudios adelantados en el marco de las dinamicas de calle </t>
  </si>
  <si>
    <t>2 jornadas, una por semestre</t>
  </si>
  <si>
    <t xml:space="preserve">Memorias de las jornadas </t>
  </si>
  <si>
    <t>Se ha programado la presentación de la investigación sobre seguridades en conflicto en la próxima mesa técnica de desempeño institucional. Se está considerando la posibilidad de realizar un Facebook Live para fomentar un diálogo en torno a los textos escritos por Caminando Relajado y Educación.
Con el objetivo de garantizar la calidad de los textos, se enviaron a la Oficina Asesora de Comunicaciones para su corrección de estilo. Asimismo, se solicitó el ISBN de los documentos, los cuales fueron proporcionados por la Cámara del Libro. Adjunto a esto, se incluye la solicitud de publicación enviada desde el área de Gestión de Conocimiento a la oficina de Comunicaciones.
Estas acciones buscan asegurar que la presentación de la investigación y el diálogo a través de Facebook Live sean efectivos y transmitan la información de manera clara y precisa. Además, la obtención del ISBN y la solicitud de publicación son pasos importantes para formalizar la difusión de los documentos generados.</t>
  </si>
  <si>
    <t>1. 001 SOLICITUD DE PIEZA COMUNICACIONAL YO PUBLICACIÓN PORTAL WEB E-COE-FT-001 19052023
2. ISBN Habitar la calle en el capitalismo actual
3. ISBN Jóvenes al filo de la oportunidad
4. ISBN MPI
5. RV_ Textos en versión final</t>
  </si>
  <si>
    <t xml:space="preserve">Estabamos a la espera de la entrega de las correcciones de estilo a los textos señalados y el pago de los ISBN de cada uno </t>
  </si>
  <si>
    <t>Se lideró la socialización de los estudios adelantados en el marco de las dinámicas de calle. 
Por medio de la presentación de las lecturas territoriales elaboradas con la información del SITI (Sistema de Información Territorial IDIPRON) el cual es alimentado por los equipos de las estrategias territoriales del Instituto. 
La socialización se llevó a cabo el día 23/05/2023 en el marco de la reunión Mesa SIGID, espacio en el cual participan delegados de las estrategias territoriales. 
El porcentaje de cumplimiento frente a la meta es del 50%</t>
  </si>
  <si>
    <t xml:space="preserve">Presentación y acta de la reunión de socialización. </t>
  </si>
  <si>
    <t>Son todas las acciones y actividades que conducen al mejoramiento continuo del modelo integrado de planeación y gestión MIPG</t>
  </si>
  <si>
    <t>PAI-2023-139</t>
  </si>
  <si>
    <t>Construcción de herramientas para la gestión del conocimiento y la innovación en el Instituto</t>
  </si>
  <si>
    <t>Construir 3 herramientas de gestión de conocimiento</t>
  </si>
  <si>
    <t>1 Manual de GESCO+i
1 formato para inventariar conocimiento tácito y expíicito de la entidad
1 procedimiento y 1 Herramienta estructurada para el registro de la gestión realizada por los contratistas</t>
  </si>
  <si>
    <t>Actividad en proceso para el siguiente seguimiento.</t>
  </si>
  <si>
    <t>Apropiar formato del DAFP</t>
  </si>
  <si>
    <t>Formalizar los formatos del DAFP para inventarios de conocimiento</t>
  </si>
  <si>
    <t>PAI-2023-140</t>
  </si>
  <si>
    <t>Elaborar  el proceso para la elaboración de datos abiertos</t>
  </si>
  <si>
    <t>Construir 1 documento para la elaboración de datos abiertos.
Elaborar y procesar 1 capa geográfica. 
Realizar una reunión con IDECA.
Diligenciar 1 catálogo del IDECA.
Diligenciar 1 diccionario del IDECA</t>
  </si>
  <si>
    <t>1 Documento para la elaboración de datos abiertos
1 Capa geográfica en formato shape (.shp)</t>
  </si>
  <si>
    <t>Frente al documento para la elaboración de datos abiertos: Actualmente se tiene programada una reunión para el 15 de mayo de 2023 con funcionarios 
de la Oficina de Catastro de Bogotá, con el fin de aclarar y definir la construcción de este 
insumo. En cuanto a la elaboración de la capa geográfica en formato SHAPE Con los insumos entregados al IDECA en el año 2022, se recibió una retroalimentación de esa 
entidad, con lo cual se está construyendo una GeoDataBase (GDB) con el software ArcGIS 
Pro, que es el insumo de tipo geográfico. Esto incluye la creación de los dominios de cada 
atributo con su respectiva descripción y codificación.
En esta capa ya se están generando los dominios que corresponde a la descripción de los 
servicios que prestó cada UPI en la vigencia 2022. Para elaborar los dominios, fue necesario 
solicitar a la Gerencia de Capacidades y Derechos, la definición de los servicios por Área de 
Derecho en cada UPI vigencia 2022</t>
  </si>
  <si>
    <t>1. 2023 IDIPRON_Catalogo de Objetos
2. 2023 IDIPRON_Diccionario de Datos
3. 2023-01-19_REUNIÓN IDECA
4. 2023-01-31_Acta Reunión IDIPRON
5. 2023-03-07_GDB
6. 2023-05-11_AVANCE PLAN DE ACCIÓN 2023</t>
  </si>
  <si>
    <t xml:space="preserve">la consruccioón del procedimiento de datos abierto y la finalización la capa geografica </t>
  </si>
  <si>
    <t>Se desarrollaron dos reuniones con el área de las TICS del IDIPRON, donde se identificó y definió que desde planeación va a dar línea sobre cómo el IDIPRON va a implementar la construcción de Datos Abiertos.
Se hizo entrega de la capa geográfica a IDECA para su revisión. Este insumo se construyó en una GeoDataBase (GDB) con el software ArcGIS Pro, que es el insumo de tipo geográfico. Esto incluyó la creación de los dominios de cada atributo con su respectiva descripción y codificación. Los dominios creados en esta capa corresponden a la descripción de los servicios que prestó cada UPI en la vigencia 2022.
Se adelantaron dos reuniones con profesionales del IDECA y Gobierno Abierto del Distrito de Bogotá. La primera reunión fue sobre aclaraciones para la implementación del Acuerdo CDTDigital 002 de 2021 en el IDIPRON. La segunda reunión tuvo como objetivo verificar la información remitida a IDECA el 22 de junio de 2022, donde se recibió una retroalimentación sobre la información y aspectos a ajustar.
Se estableció un cronograma de trabajo y se definieron los documentos y archivos entregables que hacen parte del soporte metodológico para la construcción de una capa georreferenciada de las Unidades de Protección Integral y los servicios que se prestaron en estas instalaciones para la vigencia 2022. Lo anterior es el insumo que está en construcción junto con los soportes como la capa georreferenciada, catálogo de objetos y el diccionario de datos, para ser estructurado como Dato Abierto.
Se entregó el Catálogo de Objetos, que es una hoja de cálculo, la cual permite hacer el registro de los objetos geográficos. Esta codificación e importante, pues permite asignar e identificar a cuál entidad del distrito pertenece la información. Además, se genera un código único para la entidad. Este documento es soporte de la capa georreferenciada, que también es para consulta del usuario.
El porcentaje de cumplimiento frente a la meta es del 100%</t>
  </si>
  <si>
    <t>Actas de las reuniones.
Correo de envio de la información para creación de la capa 
Actas de soporte sobre reuniones con IDECA 
Catalogo de Objetos 
Diccionario de objetos.</t>
  </si>
  <si>
    <t>Mejorar la infraestructura tecnológica y de comunicaciones del instituto para garantizar  el optimo funcionamiento madministrativo y operativo de las unidades de protección integral y las sedes administrativas</t>
  </si>
  <si>
    <t>Contempla todas las acciones desarrolladas para la renovación de licenciamiento, adquisición, soporte y mantenimiento de la infraestructura tecnológica y comunicaciones del IDIPRON.</t>
  </si>
  <si>
    <t xml:space="preserve">Identificación de necesidades y definición de requerimientos técnicos para el fortalecimiento de la infraestructura tecnológica.  
Formulación, ejecución y seguimiento del plan anual de adquisiciones.
Formulación, ejecución y seguimiento del plan de mantenimiento preventivo y correctivo de la infraestructura tecnológica del IDIPRON. </t>
  </si>
  <si>
    <t>PAI-2023-141</t>
  </si>
  <si>
    <t>Formulacion y seguimiento del PAA</t>
  </si>
  <si>
    <t>PAA
Envio al correo de la Gerencia de Contratación de los documentos del proceso según cronograqma
Minutas de contatos u ordenes de compra</t>
  </si>
  <si>
    <t>Plan Estratégico de Tecnologías de la Información y las Comunicaciones – PETI</t>
  </si>
  <si>
    <t>GT</t>
  </si>
  <si>
    <t>Ocina de Tecnologías de la Información y las Comunicaciones</t>
  </si>
  <si>
    <t>OTICS</t>
  </si>
  <si>
    <t>Primer Trimestre:
De conformidad con el PAA vigencia 2023, para el primer trimestre se tenía programada la estructuración y entrega a la Gerencia de Contratación de dos (2) procesos contractuales para llevar a cabo la renovación y contratación de licenciamientos y servicios de soporte que permiten fortalecer la Infraestructura de TI del IDIPRON. De los cuales a la fecha de presentación del presente seguimiento se tiene lo siguiente:
1.	 Se entregó a la Gerencia de Contratación el proceso que tiene por objeto "Servicio de Hosting para la página WEB del IDIPRON.", una vez realizadas las actividades previas por parte del Comité de Estructuración, se abrió en la Plataforma SECOP II la Invitación Pública del proceso de selección abreviada de Mínima Cuantía MC-IDIPRON-2023-0009. Esta actividad se llevo a cabo el 31/03/2023
2.	Se da inicio a la actividad de la siguiente forma: se estructura el proceso, con requerimiento técnico, ficha técnica, requerimiento ambiental, requerimiento de salud en el trabajo, estudio de mercado.; el cual tiene como por objeto “Renovación del licenciamiento y soporte del sistema de seguridad perimetral firewall en alta disponibilidad del IDIPRON”, esta actividad pasará a la Gerencia de contratación para su respectivo trámite, con el resultado obtenido en el estudio de mercado, los recursos asignados no alcanzan para cubrir el costo del servicio. En marzo de 2023.</t>
  </si>
  <si>
    <t xml:space="preserve"> 1. Plan Anual de Adquisiciones descarga SECOP II 030523.
 2. Correo Entrega Proceso Hosting Gerencia de Contratación.
 3. SECOP II Invitación Pública MC-IDIPRON-2023-0009 HOSTING. 
 4. Invitación Comité Asesor de Contratación Modificaciones PAA TICs
5. Requerimiento técnico FIREWALL
6. Ficha técnica FIREWALL
7. Requerimiento Ambiental FIREWALL
8. Requerimiento de Salud en el trabajo FIREWALL
9. Estudio de mercado FIREWALL</t>
  </si>
  <si>
    <t>No quedaron actividades pendientes</t>
  </si>
  <si>
    <t xml:space="preserve">
Para el proceso que tiene como Objeto la Renovación del Licenciamiento y Soporte del sistema de seguridad perimetral Firewall en alta disponibilidad del IDIPRON, una vez realizado el estudio de mercado los recursos asignados al proceso no fueron suficientes para cubrir el año de servicio, por lo que no se pudo realizar la entrega del proceso a la Gerencia de Contratación. 
</t>
  </si>
  <si>
    <t xml:space="preserve">Para el segundo trimestre de conformidad con el PAA se debía hacer entrega a la Gerencia de Contratación de seis  (6) procesos de los cuales solo fueron entregados cuatro (4) y a los que se les realizó las siguientes acciones:
1. Servicio de Hosting  
. El día 13/04/2023, se radicó la carpeta del proceso en la Gerencia de Contratación.
. Se publico en la Plataforma SECOP II el proceso de Contratación MC-IDIPRON-2023-0009.
. Se realizó y presentó ante el Comité Asesor de Contratación la evaluación de las ofertas presentadas.
. Se llevó a cabo la contratación del servicio mediante Aceptación de Oferta No. 1258 de 2023 - ROYAL TECH GROUP SAS.
2. Renovación Licenciamiento y soporte Firewall
.El día 31/05/2023, se radicó la carpeta del proceso en la Gerencia de Contratación.
.Se publicó en la Plataforma SECOP II el proceso de Contratación SASI-IDIPRON-2023-0007.
. Se atendió la Invitación al Comité Asesor de Contratación el día 8/06/2023.
3. Actualización soporte y renovación suscripción ARCGIS
. Se elaboraron los requerimientos y fichas técnicas,
. Se solicitaron requerimientos Ambientales y SGSST.
. Se realizó  la solicitud de Cotización y la solicitud de CDP.
. El 24/05/2023 se entregó el proceso y el 5/06/2023 se radicóla carpeta del proceso.
. Se atendieron las Invitaciones a los dos (2) Comités Asesores de Contratación los días  31/05/2023 y 26/06/2023.
. Se llevó a cabo la contratación del servicio mediante Contrato No. 1738  de 2023 - ESRI COLOMBIA SAS.
4. Renovación de la Suscripción y soporte licenciamiento VMware
. Se elaboraron los requerimientos y fichas técnicas,
. Se solicitaron requerimientos Ambientales y SGSST.
. Se realizó  estudio de mercado y la solicitud de CDP.
. El 24/05/2023 se entregó el proceso y el 5/06/2023 se radicó la carpeta del proceso.
. Se publicó en la Plataforma SECOP II el proceso de Contratación SAMC-IDIPRON-2023-0004.
. Se atendió la Invitación al Comité Asesor de Contratación el día   16/06/2023.
</t>
  </si>
  <si>
    <t xml:space="preserve">Servicio Hosting
. Plan Anual de Adquisiciones
. Radicado carpeta Hosting
. SECOP II Invitación Pública MC-IDIPRON-2023-0009 HOSTING
.Invitación Comité Asesor de Contratación Evaluación Propuestas
.Aceptación de Oferta 1258-2023 Hosting
Renovación Licenciamiento y Soporte Firewall
. Radicado Carpeta Firewall
. SECOP II Invitación Pública SASI-IDIPRON-2023-0007
. Invitación Comité Asesor de Contratación
Actualización soporte y renovación suscripción ARCGIS
. Entrega Proceso ARCGIS.
. Radicado Carpeta ARCGIS
. Invitaciones Comités Asesores de Contratación
. Contrato ARCGIS 1738-2023
Renovación de la Suscripción y soporte licenciamiento VMware
. Correo Entrega Proceso VMware
. Radicado Carpeta VMware
. SECOP II Invitación Pública SAMC-IDIPRON-2023-0004
. Invitación Comité Asesor de Contratación
</t>
  </si>
  <si>
    <t>Solicitar Modificación al PAA para los procesos que no pudieron ser entregados en los tiempos establecidos.</t>
  </si>
  <si>
    <t xml:space="preserve">De los seis (6) procesos no se entregaron dos:
1. Prestar el servicio de mantenimiento preventivo y correctivo de las plantas eléctricas y ups de la entidad. (A la fecha el Contrato actual contrario a lo que se esperaba aún cuenta con recursos y finaliza su ejecución en el mes de agosto)
2. Prestar el servicio de actualización y soporte de los módulos de la solución SYSMAN software, implementados en el IDIPRON. (Teniendo en cuenta que para la fecha de entrega del proceso no se contaba con una  cotización acorde a los requerimientos de la entidad y dado que la modalidad de contratación es Directa, en cumplimiento de la Ley 996 de 2005, conocida como Ley de Garantías Electorales, no se llegó a un acuerdo ni los tiempos dieron para entregar el proceso en el mes de junio) </t>
  </si>
  <si>
    <t>PAI-2023-142</t>
  </si>
  <si>
    <t>Realizar la implementación y seguimiento de la topología de red SDWAN en las diferentes sedes del IDIPRON .</t>
  </si>
  <si>
    <t>3 Informes de Seguimiento</t>
  </si>
  <si>
    <t>Tres (3) Informes de seguimiento e implementación de la red SDWAN</t>
  </si>
  <si>
    <t>Se llevó a cabo la instalación y configuración de la solución de red y seguridad SDWAN, en todas las sedes del IDIPRON, haciendo la instalación de los equipos firewal y los APIS durante el periodo de enero a marzo de 2023.</t>
  </si>
  <si>
    <t>Informe migraciones SDWAN</t>
  </si>
  <si>
    <t>Se tuvo inconvenientes de transporte para el desplazamiento a las diferentes sedes. También hubo inconvenientes con el personal técnico debido a la renovación de los contratos.</t>
  </si>
  <si>
    <t xml:space="preserve">Se llevó a cabo la totalidad de la instalación de los equipos de la implementación de SDWAN en todas las sedes del IDIPRON. En este período se está llevando a cabo el afinamiento de la solución de la conectividad con SDWAN.
Se llevó a cabo la renovación de la membresía del pool de direccionamiento de Ipv6 de la Entidad.
 </t>
  </si>
  <si>
    <t>Actas de entrega e instalación de los equipos en todas las sedes.
Factura del pago de LACNIC</t>
  </si>
  <si>
    <t>Finalizar en su totalidad la etapa de afinamiento de la implementación.</t>
  </si>
  <si>
    <t>En este trimestre no hubo limitantes</t>
  </si>
  <si>
    <t>PAI-2023-143</t>
  </si>
  <si>
    <t>Programar y ejecutar trimestralmente el plan de mantenimiento de la infraestructura tecnológica del IDIPRON</t>
  </si>
  <si>
    <t>3 Cronogramas y 3 Informes de Seguimiento</t>
  </si>
  <si>
    <t>Tres (3) Cronogramas del Plan de Mantenimiento de Infraestructura Tecnológica
Tres (3) Informes de seguimiento al Plan de Mantenimiento de Infraestructura Tecnológica</t>
  </si>
  <si>
    <t>Plan de Mantenimiento de Servicios Tecnológicos</t>
  </si>
  <si>
    <t xml:space="preserve">Se elabora el "cronograma Plan de Mantenimiento", de la Infraestructura Tecologica en las  diferentes Sedes y UPI´s de IDIPRON, el cual fue socializado mediante memorando a todas las áreas.
De acuerdo al cronograma se agenda al personal Técnico para mantenimiento Preventivo y Correctivo en las Sedes y UPI´s de IDIPRON.
Dentro del mantenimiento se llevan a cabo actividades como:
- Revisión del estado de equipos de TI que se encuentra en la Unidad.
- Reubicación de equipos de acuerdo con la necesidad de la sede.
- Realización de conceptos técnicos para tramitar baja.
- Mantenimiento de hardware y software (limpieza interna, externa, formateo de equipos, revisión de software, instalación y monitoreo de agente de antivirus, instalación de agente de Aranda).
- Repotenciación de equipos de cómputo.
- Revisión del correcto funcionamiento de las guayas de seguridad y cambio de claves.
- Cambio de claves de Administrador.
- Mantenimiento de cuarto de comunicaciones (Switch, red, servidor).
- Revisión conectividad.
- Conceptos técnicos de viabilidad y necesidades de cada sede en cuanto a estado y necesidades de elementos y recursos de Tecnología de la Información.
- Verificación de activación de licenciamiento.
- Divulgación de la Política de Seguridad y controles básicos.
Estas actividades se desarrollan dentro del periodo de seguimiento.
</t>
  </si>
  <si>
    <t>1.Cronograma Plan de mantenimiento
2. Registros de soporte técnico de hardware y software por equipo A-TIC-FT-005 y actas de divulgación de la Politica de Seguridad y controles basicos, asi como de compromisos y recomendaciones A-GDO-FT-004
3. Informe seguimiento Mantenimiento Preventivo primer trimestre 2023.</t>
  </si>
  <si>
    <t xml:space="preserve">
Dentro de las labores ejecutadas en en el Mantenimiento Preventivo y correctivo de la Infraestructura Tecnológica se encuentran las siguientes novedades:
- El mantenimiento de la Upi Liberia no se llevo a cabo debido a que la Sede fue desocupada y entregada. 
- El mantenimiento de la Upi Luna Park no se llevo a cabo debido a que la Sede se encuentra en reparación y adecuación de la infraestructura física.
- El mantenimiento del Comedor Rioja no se llevó a cabo en las fechas dispuestas debido a que el convenio no estaba vigente.
- Arreglos locativos de Sedes e instalación y arreglo de puntos de red.</t>
  </si>
  <si>
    <t xml:space="preserve">Se elabora el "cronograma de Mantenimiento e Instalación de Equipos Tecnologicos", de la Infraestructura Tecologica en las  diferentes Sedes y UPI´s de IDIPRON, del segundo cuatrimestre 2023, en los meses de abril, mayo y junio, el cual fue socializado mediante memorando 2023IE1773 del 27 de marzo de 2023, a todas las áreas y Upi's donde se llevaria a cabo.
De acuerdo al cronograma se agenda al personal Técnico para mantenimiento Preventivo y Correctivo en las Sedes y UPI´s de IDIPRON., las cuales fueron:
•	Upi Belén - 01/04/2023 al 12/04/2023.
•	Upi San Francisco - 14/04/2023 al 17/04/2023
•	Upi Edén - 20/04/2023 al 21/04/2023
•	Upi Servita - 25/04/2023 al 28/04/2023
•	Upi Santa Lucia - 02/05/2023 al 05/05/2023
•	Conservatorio - 09/05/2023 al 12/05/2023
•	Upi 27 Sur - 16/05/2023 al 19/05/2023
•	Upi Bosa - 23/05/2023 al 29/05/2023
•	Economato San Blas - 30/05/2023 al 05/06/2023
•	Upi La 32 - 06/06/2023 al 26/06/2023
•	Upi Arcadia - 27/06/2023 al 04/07/2023
Dentro del mantenimiento se llevan a cabo actividades como: 
•	Revisión del estado de equipos de TI que se encuentra en la Unidad.
•	Reubicación de equipos de acuerdo con la necesidad de la sede.
•	Realización de conceptos técnicos para tramitar baja.
•	Mantenimiento de hardware y software (limpieza interna, externa, formateo de equipos, revisión de software, instalación y monitoreo de agente de antivirus, instalación de agente de Aranda).
•	Repotenciación de equipos de cómputo.
•	Revisión del correcto funcionamiento de las guayas de seguridad y cambio de claves.
•	Cambio de claves de Administrador.
•	Mantenimiento de cuarto de comunicaciones (Switch, red, servidor).
•	Revisión conectividad.
•	Conceptos técnicos de viabilidad y necesidades de cada sede en cuanto a estado y necesidades de elementos y recursos de Tecnología de la Información.
•	Verificación de activación de licenciamiento.
•	Divulgación de la Política de Seguridad y controles básicos.
</t>
  </si>
  <si>
    <t xml:space="preserve">Dentro de los soportes generados en el Mantenimiento Preventivo y correctivo de la Infraestructura Tecnológica se encuentran: 
1.Cronograma de Mantenimiento e Instalación de Equipos Tecnologicos - E-GTIC-FT-012.
2. Mantenimiento Preventivo De Software Y Hardware - A-TIC-PR-004.
3. Registros de soporte técnico de hardware y software por equipo - A-TIC-FT-005. 
4. Actas de divulgación de la Politica de Seguridad y controles basicos, asi como de compromisos y recomendaciones - A-GDO-FT-004.
5. Informe de seguimiento Mantenimiento Preventivo – Segundo Cuatrimestre 2023
</t>
  </si>
  <si>
    <t>No se tiene actividades pendientes.</t>
  </si>
  <si>
    <t xml:space="preserve">Dentro de las labores ejecutadas en en el Mantenimiento Preventivo y correctivo de la Infraestructura Tecnológica se encuentran las siguientes novedades:
•	No se llevó a cabo el mantenimiento de la Upi Arcadia ya que la Sede fue desocupada y entregada. 
•	Se presentaron inconvenientes al momento de solicitar transporte para llevar a cabo el mantenimiento en las Upis San Francisco y Edén, ya que no había disponibilidad de flotas, por lo cual se retrasaron las labores de mantenimiento que estaban programadas de acuerdo al cronograma, pero al final se pudo llevar a cabo dichos mantenimientos.
</t>
  </si>
  <si>
    <t>Fortalecer la gestióndel conocimiento de laentidad en la atención yprevención delas diversas dinámicasde la calle que afectaa los niños, niñas,adolescentes y jóvenes</t>
  </si>
  <si>
    <t>Fortalecimientode los sistemas deinformación misionaly territorial del IDIPRON</t>
  </si>
  <si>
    <t>Diseñar y desarrollar un nuevo sistema de información poblacional para la toma de decisiones</t>
  </si>
  <si>
    <t xml:space="preserve">Implementar un nuevo sistema de información misional acorde con el analisis de las necesidades documentadas  por las  por las  subdirección tecnica de lineamientos </t>
  </si>
  <si>
    <t>1. Cierre del SIMI 1.0.
2. Incrementar los desarrollos que permiten la captura de información misional de los beneficiarios de la entidad.
3. Implentar el Plan de Atención Individual y Familiar (PAIF) en el nuevo sistema de información misional.
4. Implentar el Seguimiento del PAIF en el nuevo sistema de información misional .
5. Generación de estadísticas en el nuevo sistema de informacion misional que orienten a la toma de decisiones .</t>
  </si>
  <si>
    <t>PAI-2023-144</t>
  </si>
  <si>
    <t>Desarrollar los formularios correspondientes al cuarto ciclo de proyecto SIMI</t>
  </si>
  <si>
    <t>Entrega para pruebas de Dieciocho (18) formularios desarrollados correspondientes al cuarto ciclo de proyecto SIMI</t>
  </si>
  <si>
    <t>DESCRIPCIÓN DE ACTIVIDADES REALIZADAS
Para el primer cuatrimestre se entregan a prueba 12 de los 18 formularios que componen el cuarto ciclo del proyecto a saber: 
1.	Dast
2.	Registro diario de enfermería
3.	Atención Caso jurídico
4.	Seguimiento a atención caso jurídico
5.	valoración y seguimiento odontológico
6.	valoración sicosocial de reducción del riesgo y daño
7.	medicina alternativa complementaria de reducción del riesgo y daño mac
8.	laboratorios artisticos de reducción del riesgo y daño
9.	valoración y seguimiento nutricional
10.	seguimiento al egreso
11.	asignación de citas
12.	Convenios Sena.</t>
  </si>
  <si>
    <t xml:space="preserve">Como soporte se adjuntan los formatos de prueba realizados por la subdirección técnica de lineamientos y educativa, para los siguientes formatos: 
1.	Dast
2.	Registro diario de enfermería
3.	Atención Caso jurídico
4.	Seguimiento a atención caso jurídico
5.	valoración y seguimiento odontológico
6.	valoración sicosocial de reducción del riesgo y daño
7.	medicina alternativa complementaria de reducción del riesgo y daño mac
8.	laboratorios artisticos de reducción del riesgo y daño
9.	valoración y seguimiento nutricional
10.	seguimiento al egreso
11.	asignación de citas
12.	Convenios Sena.
</t>
  </si>
  <si>
    <t xml:space="preserve">Están pendientes por generar pruebas de: 
1.	valoración y seguimiento de fisioterapia
2.	Líneas base – primera fase- PAIF
3.	seguimiento sicosocial de reducción del riesgo y daño
4.	Reportes V1
5.	diagnóstico 360
6.	Póliza de vida
</t>
  </si>
  <si>
    <t xml:space="preserve">
Dentro del proyecto hay dos desarrolladores Ingenieros senior quienes se encargan de: 
•	Generar los desarrollos más importantes del cuarto ciclo.
•	Generar acompañamiento y validación de desarrollos de los desarrolladores nivel técnico.
•	Subir los desarrollos de los desarrolladores técnicos al SIMI.
Los desarrolladores ingenieros senior para este primer cuatrimestre del año 2023 estan sin vinculación laboral desde el 9 y 27 de febrero, por lo tanto el proyecto se vio seriamente afectado. Se adjuntan como evidencias las actas de inicio de: Jorge Rueda y Kristian Molina.</t>
  </si>
  <si>
    <t xml:space="preserve">De los dieciocho (18) desarrollos que se encuentran en proceso de elaboración para cierre del ciclo 4, nueve se encuentran en revisión de pruebas y corrección de la retroalimentación de estas entre las cuales se encuentran:
•	Convenios SENA
•	Asignación de citas
•	Seguimiento al egreso
•	Valoración y seguimiento nutricional
•	Medicina alternativa complementaria de reducción del riesgo y daño MAC 
•	Valoración y seguimiento odontológico
•	Seguimiento a atención caso jurídico
•	Registro diario de enfermería
Cabe resaltar los siguientes desarrollos restantes se encuentran en proceso de elaboración para envío a pruebas:
•	Reportes V1
•	Atención póliza de vida
•	Diagnóstico 360
•	Valoración y seguimiento de fisioterapia
•	Laboratorios artísticos de reducción del riesgo y daño
•	Seguimiento psicosocial de reducción del riesgo y daño
•	Valoración psicosocial de reducción del riesgo y daño
•	Línea base PAIF – Primera fase
</t>
  </si>
  <si>
    <t>Soportes de envío a pruebas de los desarrollos</t>
  </si>
  <si>
    <t xml:space="preserve">Se encuentran en proceso de elaboración para envío a pruebas:
•	Reportes V1
•	Atención póliza de vida
•	Diagnóstico 360
•	Valoración y seguimiento de fisioterapia
•	Laboratorios artísticos de reducción del riesgo y daño
•	Seguimiento psicosocial de reducción del riesgo y daño
•	Valoración psicosocial de reducción del riesgo y daño
•	Línea base PAIF – Primera fase
</t>
  </si>
  <si>
    <t xml:space="preserve">Se han identificado algunas limitantes tales como:
* Forma de solicitud de los desarrollos, ya que implican mesas de trabajo adicionales con el fin de solucionar inquietudes a los desarrollos en referencia a las necesidades reales del área solicitante.
* Tablas de parámetros en el sistema para el desarrollo de los formularios, dado que genera reprocesos y sobrecarga al sistema que lo hace lento.
* Retroalimentación a las pruebas de los desarrollos trabajados. </t>
  </si>
  <si>
    <t>PAI-2023-145</t>
  </si>
  <si>
    <t>Desarrollar la especificación técnica del Plan de Atención Individual y Familiar (PAIF).</t>
  </si>
  <si>
    <t>Entrega prueba especificación técnica del PAIF</t>
  </si>
  <si>
    <t xml:space="preserve">Para el desarrollo de la solicitud de PAIF primera fase se cuenta con los siguientes pasos previos a cualquier desarrollo implementado en el SIMI: 
•	Solicitud de desarrollo
•	Análisis a la solicitud de desarrollo.
Sin embargo, no ha iniciado el desarrollo de dicha especificación técnica para el presente corte
</t>
  </si>
  <si>
    <t>SOPORTES A LAS ACTIVIDADES
1.	Solicitud de desarrollo
2.	Análisis a la solicitud de desarrollo.
3.  Limitantes</t>
  </si>
  <si>
    <t xml:space="preserve">
Dentro del proyecto hay dos desarrolladores Ingenieros senior quienes se encargan de: 
•	Generar los desarrollos más importantes del cuarto ciclo.
•	Generar acompañamiento y validación de desarrollos de los desarrolladores nivel técnico.
•	Subir los desarrollos de los desarrolladores técnicos al SIMI.
Los desarrolladores ingenieros senior para este primer cuatrimestre del año 2023 están sin vinculación laboral desde el 9 y 27 de febrero, por lo tanto el proyecto se vio seriamente afectado. Se adjuntan como evidencias las actas de inicio de: Jorge Rueda y Kristian Molina.</t>
  </si>
  <si>
    <t>Se han realizado diferentes reuniones con la subdirección de lineamientos con el fin de realizar la revisión de inquietudes sobre el desarrollo del PAIF, como resultado se ha establecido mediante reunión virtual el 06 de junio una propuesta para la realización de la propuesta final actualizando las últimas tecnologías para el módulo; a la fecha estamos a la espera de la radicación de la solicitud final de acuerdo a los requerimientos solicitados por la Subdirección de Lineamientos.</t>
  </si>
  <si>
    <t>Se adjunta calendario de reuniones en el mes de Junio, en las cuales se han tratado diferentes temas en referencia a la solución de inquietudes tanto de los desarrolladores como de la Subdirección de Lineamientos; lo anterior, teniendo en cuenta que el formulario debe ser eficiente.</t>
  </si>
  <si>
    <t>Nos encontramos a la espera de la radicación de la solicitud de desarrollo con los cambios y ajustes derivados de las mesas de trabajo.</t>
  </si>
  <si>
    <t>PAI-2023-146</t>
  </si>
  <si>
    <t>Realizar actividades para avanzar en las fases de diagnóstico y planificación del Modelo de Seguridad y Privacidad de la Información (MSPI) de la entidad.</t>
  </si>
  <si>
    <t>Documento con los  hallazgos encontrados en la prueba de vulnerabilidad  Técnica teniendo en  cuenta la "Guía No. 1 Metodología de pruebas de efectividad" dispuesta por MinTIC
Documento de POLÍTICAS ESPECIFÍCAS DE SEGURIDAD Y CONTROLES BÁSICOS PARA EL MANEJO DE LA INFORMACIÓN
Procedimiento de seguridad y privacidad de la información
Gestion de Riesgos de activos de información y seguridad digital del proceso de Gestión de TICs</t>
  </si>
  <si>
    <t>Seguridad digital</t>
  </si>
  <si>
    <t>Se hace avance de planeación con el fabricante de la solución de seguridad adoptada por la Entidad.
Se adelantó el primer borrador del procedimiento de privacidad y seguridad de la información acorde a la guia N° 3 del modelo (MPSI) de MINTIC.
Se hace inicialmente una sala de crisis con los directivos de la entidad.
Se registra un primer avance de los activos de información del área de la Oficina de las TICs en el formato establecido por Gestión Documental - A-GDO-FT-020.
Se adelantó  un documento borrador que sera una nueva versión de las políticas de seguridad y privacidad de la información para el IDIPRON  y que incluirá los lineamientos, controles, responsables y evidencias necesarias para aplicación del Modelo de Seguridad.
Esto se realizo duran el periodo del seguimiento.</t>
  </si>
  <si>
    <t xml:space="preserve">1. Acta de sala de crisis llevada acabo en la sede calle 61.
2. Borrador procedimiento de privacidad y seguridad de la información.
3. Dos formatos diligenciados "Clasificación de Activos de Información -  A-GDO-FT-020" </t>
  </si>
  <si>
    <t xml:space="preserve">
</t>
  </si>
  <si>
    <t>1. Se realizó la actualización de formato para la identificación de los activos de información
2. Se realizó un mapa de riesgos tratamiento y mitigación de los riesgos relacionado a los activos de información.
3. Se realizó un avance en la estructuración de la matriz de riesgos del area TICS  de la entidad.
4. Se realizo avance en el documento tecnico de procedimiento de seguridad y privacidad de la informacion
5. Se realizaron mesas de trabajo con el fin de validar y depurar las politicas de seguridad de la informacion
6. Se realizó una actualización a los activos de información documental y a los activos de información digital, se diligernciaron los formatos para la gestión del riesgo y se crearon los mapas de gestión de riesgos de seguridad digital con el equipo de la oficina TIC (YSPF).</t>
  </si>
  <si>
    <t>Mapa de riesgos identificada y actualizada
Matriz de riesgos de la entidad.
Documento seguridad y privacidad de la informacion en construccion
Mesas de trabajo para la revisión y ajuste de las politicas de seguridad</t>
  </si>
  <si>
    <t>Aprobación, retroalimentación y publicación de la matriz de riesgos asociada a los activos de información.
Aprobación, retroalimentación y publicación del documento de procedimiento de la privacidad y seguridad de la informacion</t>
  </si>
  <si>
    <t>Durante el proceso de retroalimentaci´n de los riesgos identificados, se han presentado limitantes por la indisponibilidad de tiempos coincidentes para realizar una sesión de trabajo conjunta entre los miesmbros del equipo tic.</t>
  </si>
  <si>
    <t>PAI-2023-147</t>
  </si>
  <si>
    <t>Realizar actividades para el fortalecimiento de la política de gobierno digital del proceso gestión de tics</t>
  </si>
  <si>
    <t>100% de cumplimiento en las actividades definidas en el plan de adecuacion y sostenibilidad</t>
  </si>
  <si>
    <t xml:space="preserve">
Un documento o procedimiento relacionado con la publicación y actualización de datos abiertos
Un directorio de TI
Avance ejecución actividades Plan de continuidad del negocio</t>
  </si>
  <si>
    <t xml:space="preserve">Gobierno Digital </t>
  </si>
  <si>
    <t xml:space="preserve">Se realizó mesa de trabajo con la Oficina Asesora de Planeación, con el fin de coordinar la elaboración del documento que le permita a la entidad definir los lineamientos para la publicación y actualización de datos abiertos
</t>
  </si>
  <si>
    <t>1. Formato registro de asistencia comité, junta, reunión, capacitación y-o actividades de bienestar A-GDH-FT-010
2. Acta Mesa de Trabajo.
3. Directorio de trabajo de TI</t>
  </si>
  <si>
    <t>1. Con el fin de avanzar en la implementación de la Política de Gobierno Digital, se lleva a cabo el día 28/04/2023 una reunión con el área de Gestión del Conocimiento,con el fin de socializar la necesidad de crear un documento que permita consolidar los lineamientos que la entidad deberá tener en cuenta para la publicación de datos abiertos en los portales www.datosabiertos.gov.co y https://datosabiertos.bogota.gov.co.
2. Las conclusiones de la reunión se consignaron en Acta de Mesa de Trabajo Creación Documento o procedimiento relacionado con la Publicación y Actualización Datos Abiertos.
3. Teniendo en cuenta la Guía para el uso y aprovechamiento de Datos Abiertos en Colombia- MINTIC, la Guía Ruta de Implementación Acuerdo CDTDigital 002 de 2021 -IDECA y el Instructivo para la Definición de Licencias de Datos - IDECA, se dio inicio a la construcción del documento denominado "Instructivo para el uso, aprovechamiento, publicación y actualización de datos abiertos."
4. Se realizaron mesas de trabajo con el fin de validar y depurar la matriz que compone el Directorio de Arquitectura de TI
5. Se realizó socialización de la guía #10 de MINTIC - "Guía para la preparación de las TIC para la continuidad del negocio" al equipo TICS, se realizaron entrevistas y formatos de recopilación de información para la elaborqación del Plan de continuidad del Negocio. 
6. Se elaboró un borrador del plan de continuidad del negocio del IDIPRON para su revisión y aprobación.</t>
  </si>
  <si>
    <t>1. Registro Asistencia Reunión Creación de documento Publicación y Actualización Datos Abiertos.
2. Acta Mesa de Trabajo Creación Documento o procedimiento relacionado con la Publicación y Actualización Datos Abiertos.
3. Instructivo para el uso, aprovechamiento, publicación y actualización de datos abiertos.
4. Mesas de trabajo para la revisión y ajuste del directorio de Arquitectura de TI
5. Formato de entrevista diligenciado por los responsables de las plataformas críticas para el funcionamiento de la entidad.
6. Documento "3. Plan de Continuidad de Negocio 2023 IDIPRON" (Para aprobación).
7. Correo electrónico "Entrevistas PCD - IDIPRON - Yilber Santiago Pinzon Forero - Outlook"</t>
  </si>
  <si>
    <t>1. Terminar el documento denominado "Instructivo para el uso, aprovechamiento, publicación y actualización de datos abiertos."
2. Socialización del Documento con el área de Gestión del Conocimiento.
3. Realizar los ajustes a que haya lugar.
4. Enviar a la Oficina Asesora de Planeación para revisión y/o aprobación.
5. Publicación del documento.
6. Retroalimentación, aprobación y publicación del Plan de Continuidad de Negocio del Instituto.</t>
  </si>
  <si>
    <t>Para este producto durante el periodo reportadop no se tienen limitantes.</t>
  </si>
  <si>
    <t>PAI-2023-148</t>
  </si>
  <si>
    <t xml:space="preserve"> Cierre de 6 acciones:
PMAI-2021-018
PMVD-2021-005
PMVD-2021-004
PMVD-2021-003
PMVD-2021-001
PMCB-2021-069</t>
  </si>
  <si>
    <t>No hay programado nada para el primer trimestre por lo que no se reporta.</t>
  </si>
  <si>
    <t>Se solicitó a la persona encargada del manejo del tablero de control los casos pendientes por cerrar de la oficina de las TIC.
Se solicitó a la persona encargada de reportar los seguimientos del Plan de Mejora por parte de la secretaría General para que nos facilite los soportes y seguimientos llevados a cabo antes de la armonización. 
Se adelanta la gestión y presentación del tercer seguimiento del plan de mejoramiento de la Oficina de las TIC.</t>
  </si>
  <si>
    <t>1. Correo solicitando casos pendientes
2. Correo solicitando a la persona encargada por parte de la Secretaría General la información reportada del año pasado cuando el área de sistemas pertenecía a la Subegerencia Financiera
3. Correo solicitando a las personas encargadas llenar el avance de las actividades y carque de los soportes en la carpeta correspondiente para la presentación de segundo seguimiento del Plan de mejoramiento.</t>
  </si>
  <si>
    <t>Solicitar el cierre de los hallazgos para las actividades finalizadas.</t>
  </si>
  <si>
    <t>Esperar el cumplimiento de la totalidad de cada acción.</t>
  </si>
  <si>
    <t xml:space="preserve">Armonizar el modelo pedagógico a las realidades del sigo XXI </t>
  </si>
  <si>
    <t xml:space="preserve">
Modernización del modelo pedagógico</t>
  </si>
  <si>
    <t xml:space="preserve">Modernizar la prestación de servicios y seguimiento al proceso de los niños, niñas, adolescentes y jóvenes. 
</t>
  </si>
  <si>
    <t>Esta I.E. está dirigida a definir las actividades que contribuyan al desarrollo del PAIF (Plan de Atención Individual y Familiar) , a la creación del portafolio de servicios, como elementos para modernizar la prestación y el seguimiento de los NNAJ.</t>
  </si>
  <si>
    <t>Acciones articuladas con SIMI para el desarrollo del PAIF.
Documentos técnicos de servicios.
Portafolio de servicios oficializado.</t>
  </si>
  <si>
    <t>PAI-2023-149</t>
  </si>
  <si>
    <t>Adelantar acciones encaminadas a la formulación del Plan de Atención Individual y Familiar (PAIF)</t>
  </si>
  <si>
    <r>
      <t xml:space="preserve">Generar los requerimientos pertinentes y adelantar las solicitudes de </t>
    </r>
    <r>
      <rPr>
        <strike/>
        <sz val="10"/>
        <rFont val="Arial"/>
        <family val="2"/>
      </rPr>
      <t xml:space="preserve"> </t>
    </r>
    <r>
      <rPr>
        <sz val="10"/>
        <rFont val="Arial"/>
        <family val="2"/>
      </rPr>
      <t xml:space="preserve"> desarrollo del Plan de Atención Individual y Familiar (PAIF) </t>
    </r>
  </si>
  <si>
    <t xml:space="preserve">Seis mesas de trabajo / actas y listados de asistencia
(3) Ajuste de formularios 
(1) Solicitud de Desarrollo </t>
  </si>
  <si>
    <t>DAL</t>
  </si>
  <si>
    <t xml:space="preserve">Subdirección de Lineamientos y Políticas </t>
  </si>
  <si>
    <t>Se realizó una mesa de trabajo que le apunta a al producto de 6 mesas de validación, la cual se llevo a cabo en la sede de la calle 15 el día 23 de marzo del 2023, donde participaron representantes de la gerencia de Capacidades y Derechos, esto con el fin de realizar  validación del proceso del PAIF.
 Se realizaron tres mesas de trabajo que le apuntan al producto de ajuste al formulario de ficha de ingreso, las cuales se realizarón en el mes de febrero los días 12 y 21 del año 2023,  una mesa de trabajo en el mes de marzo el día 2 del 2023,  donde participaron representantes de la gerencia de Capacidades y Derechos, con el fin de ajustar el formulario de ficha de ingreso. Esto aporta a la meta en un 17% de avance.</t>
  </si>
  <si>
    <t xml:space="preserve">1. (1) Acta y listado de asistencia  mesa 23 de marzo del 2023.
2. (3) Actas y listados de asistencia mesas: 
2.1  acta y listado 12 de febrero  del 2023
2.2 acta y listado 21 de febrero  del 2023
2.3 acta y listado 02 de marzo del 2023
</t>
  </si>
  <si>
    <t>Continuar con la generación de mesas de trabajo para culminar el proceso de ajuste al PAIF</t>
  </si>
  <si>
    <t>"En aras de generar los requerimientos pertinentes para el desarrollo del Plan de Atención Individual y Familiar (PAIF), se llevaron a cabo dos mesa de trabajo para el análisis, modificación y generación de sugerencias para el formato de Ficha de Ingreso. Adicional a ello, se realizó una Solicitud de Desarrollo para el formato ""FORMULACIÓN Y SEGUIMIENTOS AL PLAN DE ATENCIÓN INDIVIDUAL, FAMILIAR Y/O REDES SOCIAL DE APOYO"", el cuál es clave para el adecuado cargue a SIMI de la información relacionada con el PAIF del NNAJ. Este incluye datos básicos de la Ficha de Ingreso, Ruta de Atención, Propuesta de Intervención, entre otros. Finalmente, se ajustaron los formularios de Valoración Psicosocial y Consulta Social a Domicilio (CSD), en mesas de trabajo conjuntas con dicho componente. Las mesas de trabajo tuvieron lugar el 12 de abril y el 20 de junio de 2023, mientras que los ajuste a los formatos de Valoración Psicosocial y CSD se realizaron entre el 25/04/23 y el 26/05/23 Teniendo en cuenta que las mesas de trabajo, la solicitud de desarrollo y el ajuste de formularios son considerados tres productos diferentes, tienen cada uno un peso de 33% dentro de la acción. Por lo tanto: 
- Dos mesas de trabajo = 11%
- 1 solicitud de desarrollo = 33%
- 2 ajuste de formulario = 22%
Para un total de 66% este trimestre, 83% acumulado. "</t>
  </si>
  <si>
    <t>1. Mesa de Trabajo 
2. Solicitud de Desarrollo 
3. Ajuste a formato de Validación Psicosocial</t>
  </si>
  <si>
    <t>1. Cuatro mesas de trabajo
2. Un ajuste a formato</t>
  </si>
  <si>
    <t>PAI-2023-150</t>
  </si>
  <si>
    <t>Elaborar los documentos base para la prestación de los servicios sociales de la entidad en el marco del modelo pedagógico</t>
  </si>
  <si>
    <t xml:space="preserve">1 Portafolio de Servicios actualizado y oficializado a través de un brochure </t>
  </si>
  <si>
    <t>*(1) Caracterizacion del proceso misionales
*(7) Manuales de los componentes actualizados y oficializados
*(6) Documentos técnicos de servicios oficializados 
*(1) Brochure portafolio de servicios 
*Revisar el 30% de los documentos de Diseño (Documentos del Listado Maestro) y realizar la clasificación en las categorias actualizar, obsolescer, modificar, unificar. Basado en lo anterior, ejecutar la obsolencia de los documentos pertinentes.</t>
  </si>
  <si>
    <t>Teniendo en cuena el rediseño Institucional, el Equipo de Documentos construyó las tres caracterizaciones de los Procesos Misionales, entre esas, la de Diseño y Adopción de Lineamientos.  Este progreso fue logrado a través de 6 mesas de trabajo,  a las que asistió el equipo de Herramientas de Gestión y miembros de la Oficina Asesora de Planeación (OAP).  El documento fue enviado junto a la caracterización del proceso de Mejoramiento de los Servicios Sociales a la mencionada Oficina el 15 de junio de 2023, y aún está pendiente su revisión.  Aunado, se oficializaron 7 manuales de los Componentes de Derecho de la Gerencia de Capacidades y Derechos (Educación, Espiritualidad, Emprender, Salud, Sicosocial, Sociolegal y Deportes) mediante el trabajo coordinado entre el Equipo de Documentación de la Subdirección Técnica de Lineamientos y los líderes de los Componentes, quienes apoyados en sus equipos de trabajo actualizaron los documentos, aportando a la modernización del servicio del Instituto.  De estos, seis fueron oficializados por la Oficina Asesora de Planeación el 28 de abril de 2023, mientras que el restante (el manual de Emprender) el 30 de junio. La revisión de estos manuales aporta de igual manera al producto de "Revisar el 30 % de la documentación" que también se encuentra en esta acción.  Teniendo en cuenta que la caracterización, los 7 manuales, los 6 documentos técnicos de servicio, el brochure y la revisión del 30% de la documentación son considerados productos separados, tienen, cada uno, un peso de 20% dentro de la acción. Por tanto:
- Caracterización (Formulada, no oficializada) = 10%
- 7 manuales actualizados y oficializados = 20%
- 7 documentos revisados (De 122 que pertenecen al proceso de DAL, según el Listado Maestro) = 4%
Para un total de 34% este trimestre</t>
  </si>
  <si>
    <t>1. Caracterización DAL
2. Caracterización MSS
3. Correo de VoBo a OAP
4. Manuales
5. Correo de oficialización 6 manuales
6. Correo oficialización manuales de Emprender</t>
  </si>
  <si>
    <t>1. Aprobación de Caracterizaciones
2. Documentos de Servicios técnicos
3. Brochure
4. Revisión del 26% restante</t>
  </si>
  <si>
    <t>Fortalecimiento del modelo pedagógico</t>
  </si>
  <si>
    <t>Apropiar institucionalmente el modelo pedagógico.</t>
  </si>
  <si>
    <t>Esta I.E. tiene por objetivo generar espacios para que el talento humano de la entidad conozca, apropie e interiorice el Modelo Pedagógico del Siglo XXI</t>
  </si>
  <si>
    <t xml:space="preserve">Capacitaciones realizadas a talento humano de la entidad.
</t>
  </si>
  <si>
    <t>PAI-2023-151</t>
  </si>
  <si>
    <t>Divulgacion del Modelo Pedagógico en el Talento Humano relacionado con la operación del Instituto</t>
  </si>
  <si>
    <t>20% de colaboradores que participan en las jornadas de divulgación.</t>
  </si>
  <si>
    <t xml:space="preserve">
*3 Capacitaciones sobre el nuevo modelo pedagógico /3  ejercicios de aplicación de encuestas al final de la capacitación / 3  ejercicios de aplicación de Actas, listado de asistencia, presentación de la capacitación, link de la encuesta, captura de pantalla del correo de invitación a la capacitación.
*(1) Divulgación con pieza comunicativa del Modelo Pedagógico del IDIPRON, en articulación con comunicaciones / correos de solicitud / capturas de pantalla de la divulgación por los medios acordados</t>
  </si>
  <si>
    <t>"Desde el Componente de Educación se llevaron a cabo dos jornadas de Capacitación del Modelo Pedagógico.  La primera de ellas tuvo lugar de manera presencial el 14 de abril, mientras que la segunda fue virtual el 26 de abril. En ambas se abordó la estructura del Modelo, los cambios en su actualización para el siglo XXI y la caja de herramientas para los pedagogos y pedagogas del IDIPRON Sumado a lo anterior, se generaron encuestas para reconocer la manera en la que se recibió el conocimiento, se crearon instrumentos de presentación yy una invitación particular para las capacitaciones. De la misma manera, la pieza de divulgación del Modelo Pedagógico se encuentra en cosntrucción, dado que ya se cuenta con los correos de solicitud y un borrador en revisión de Comunicaciones.  Teniendo en cuenta que las Capacitaciones, La presentación, el link y la captura, las encuestas y la divulgación de la pieza son considerados productos separados, tienen, cada uno, un peso de  25% dentro de la acción. Por tanto: 
- 2 listados de asistencia y un acta de las Capacitaciones = 12,5%
- Presentación, link y correo de invitación = 25%
- 2 resultados de las encuestas de las Capacitaciones = 17%
- 1 correo de solicitud más borrador de la pieza = 12,5%
Para un total de 67% de avance. 
"</t>
  </si>
  <si>
    <t>1. Dos listados y un acta de Capacitaciones
2. Presentación, Link y Captura de Pantalla de la Invitación
3. Encuestas de dos capacitaciones
4. Correo de solicitud de la Pieza Comunicativa
5. Avance de la Pieza Comunicativa</t>
  </si>
  <si>
    <t>1. 2 Actas y un listado de asistencia de capacitaciones
2. Pieza terminada
3. Divulgación de la pieza</t>
  </si>
  <si>
    <t xml:space="preserve">Indicador de gestión implementado de reducción de riesgos y daños.
Cronograma resultado de informe de recomendaciones 2022 ,vigencia 2023 actualizado.
Mejoramiento a través de las PQRS.
</t>
  </si>
  <si>
    <t>PAI-2023-152</t>
  </si>
  <si>
    <t>Implementar propuesta de innovación del componente  de acompañamiento en reducción de riesgos y daños de consumos de SPA legales e ilegales con  población en riesgo o habitabilidad de calle".</t>
  </si>
  <si>
    <t>100% cumplimiento del plan de trabajo para la implementación de la propuesta.</t>
  </si>
  <si>
    <t xml:space="preserve">*(1) Plan de trabajo de implementación de la propuesta (matriz de momentos para la implementación)
*Evidencias del cumplimiento </t>
  </si>
  <si>
    <t xml:space="preserve">Se elabora un Plan de Trabajo de Implementación de la propuesta de innovación, consignado en una matriz de momentos, la cual se realiza en equipo de trabajo en el primer trimestre del año, para desarrollar a lo largo de la vigencia 2023.  se da un avance a la meta del 25%.
REVISIÓN TRAS RETROALIMENTACIÓN: El Equipo de Reducción de Riesgo y Daño elaboró un Plan de Trabajo de Implementación de la propuesta de innovación, consignado en una matriz de momentos. Esta se divide en cuatro que, a su vez, están compuestos por 10 acciones que aportan a la consecución de tal objetivo. El primer momento, "Alistamiento", tiene como productos: Actas y Listados de revisión de insumos para la operación, de definición de aspectos operativos, el Plan de Trabajo y de la definición del equipo. Teniendo ello en cuenta, para dar avance a la acción, se aporta: 
1. Actas y Listados parra A1 (Acción 1)
2. Presentación y Actas para A2 
3. Plan de Momentos para A3
4. Acta para A4
Por estas razones, se otorga un avance del 25% (1 momento cumplido de 4 planeados) sobre el 30% programado. </t>
  </si>
  <si>
    <t>1. Matriz de implementación (Momentos de operación RRD) 
2. Soportes Momento 1</t>
  </si>
  <si>
    <t>Queda faltante para desarrollar en los siguientes meses, los momentos 2, 3 y 4, planteados en la matriz de implementación.</t>
  </si>
  <si>
    <t>"En cumplimiento al Plan de Momentos Operativos formulado por el componente de Reducción de Riesgo y Daño, se ejecutaron actividades para cumplir las acciones 5 y 6 del Momento 2 y 8 del Momento 3.  Esto se logró mediante espacios de socialización de la propuesta de transversalización del área, llevados a cabo entre abril y mayo en las UPI La 32, Oasis, Bosa, La Florida y Sta. Lucía. 
 De manera similar, se compartió la información con talento humano de la Subdirección de Lineamientos y la Gerencia, en un espacio que tuvo lugar el 16 de junio de 2023.  Teniendo en cuenta que cada momento operativo es considerado un producto separado, cada uno tiene un peso de 25% dentro de la acción. Por tanto: 
- Acciones 5 y 6 = 16,6% de avance
- Acción 8 = 12,5% de avance 
Para un total de 29% este trimestre, 54% acumulado. "</t>
  </si>
  <si>
    <t>1. Evidencias de las acciones 5 y 6 del Momento 2, como están descritas previamente
2. Evidencias de la acción 8 del Momento 3, como están descritas previamente</t>
  </si>
  <si>
    <t>1. Evidencias de la acción 7 del Momento 2
2. Evidencias de la acción 9 del Momento 3
3. Evidencias del Momento 4</t>
  </si>
  <si>
    <t>Ampliar y diversificar la oferta de servicios de la entidad</t>
  </si>
  <si>
    <t xml:space="preserve">Desarrollar acciones encaminadas a ampliar la oferta de servicios dirigida a NNAJ
</t>
  </si>
  <si>
    <t>Esta iniciativa recoge las diferentes acciones estratégicas emprendidas por la Subdirección Técnica de Lineamientos y Políticas, dirigidas a la ampliación y generación de nuevos servicios dentro de la entidad. Esto se enmarca en los retos propuestos por la actualización del modelo pedagógico, así como a las necesidades que presenta los nuevos contextos de la ciudad y la búsqueda de llegar con una oferta pertinente a la infancia y juventud de la ciudad.</t>
  </si>
  <si>
    <t xml:space="preserve">
• Manuales de Componentes</t>
  </si>
  <si>
    <t>PAI-2023-153</t>
  </si>
  <si>
    <t xml:space="preserve">Elaborar los lineamientos del Centro Educación para el Trabajo y Desarrollo Humano, dinamizada por los Contextos Pedagógicos y Componentes de Derecho. </t>
  </si>
  <si>
    <t>Un (1) documento elaborado</t>
  </si>
  <si>
    <t>Un (1) documento de lineamiento técnico actualizado y oficializado.</t>
  </si>
  <si>
    <t>El documento "LINEAMIENTOS PRELIMINARES CENTRO DE FORMACIÓN PARA EL TRABAJO Y EL DESARROLLO HUMANO M-DAL-DI-067 VR 01" fue oficializado el 28/04/23.  Lo anterior se logró gracias al trabajo conjunto entre las Subdirecciones de Lineamientos y de Oportunidadesm dado que el centro busca ofrecer a los bemeficiarios cualificaciones técnicas laborales que permitan ampliar sus oportunidades de vinculación laboral.  Este documento fue oficializado el 28 de abril de 2023.  Teniendo en cuenta que la acción tiene un único producto, esta fue cumplida al 100%</t>
  </si>
  <si>
    <t>1. Correo de Oficialización
2. Documento "LINEAMIENTOS PRELIMINARES CENTRO DE FORMACIÓN PARA EL TRABAJO Y EL DESARROLLO HUMANO M-DAL-DI-067 VR 01"</t>
  </si>
  <si>
    <t>• Manuales de Componentes</t>
  </si>
  <si>
    <t>PAI-2023-154</t>
  </si>
  <si>
    <t>Diseño, formulación y oficialización del manual operativo del componente de servicio Depor Vida.</t>
  </si>
  <si>
    <t>Un (1) documento tipo manual creado.</t>
  </si>
  <si>
    <t>Manual de área de servicio creada y oficializada en sistema de información institucional.</t>
  </si>
  <si>
    <t>En el contexto del rediseño institucional, resultó clave el diseño, formulación y oficialización del Manual del Componente de Deportes.  Este fue un logro obtenido gracias al trabajo del Componente de Deportes, de múltiples profesionales de la Subdirección de Lineamientos y Políticas, y del Equipo de Documentación.  El documento fue oficializado el 28 de abril de 2023.  Teniendo en cuenta que la acción tiene un único producto, esta fue cumplida al 100%</t>
  </si>
  <si>
    <t>1. Correo de Oficialización
2. Documento Manual del Componente de Deportes</t>
  </si>
  <si>
    <t>PAI-2023-155</t>
  </si>
  <si>
    <t>Diseño, formulación y oficialización del manual operativo y la oferta del componente de  servicio Arte y Cultura</t>
  </si>
  <si>
    <t>Un (1) documento tipo manual creado y oficializado.</t>
  </si>
  <si>
    <t>La programación del incio de actividad esta para el tercer trimestre.</t>
  </si>
  <si>
    <t>"En el contexto del rediseño institucional, es necesario definir la prestación del servicio desde el reciente Componente de Artes.  Para ello se ha formulado, tras la mesa de trabajo que tuvo lugar el 16 de junio con el Equipo de Herramientas de Gestión y el Equipo de Documentación, un documento que se encuentra bajo consideración de este último. El mencionado documento fue entregado por parte del líder del Componente el 21 de junio de 2023.  Teniendo en cuenta que la acción tiene un único producto, este tiene un peso del 100% dentro de la acción. Por tanto: 
- Manual avanzado = 30%"</t>
  </si>
  <si>
    <t>1. Documento adelantado del Manual del Componente de Artes</t>
  </si>
  <si>
    <t>1. Manual del Componente de Artes oficializado</t>
  </si>
  <si>
    <t>PAI-2023-156</t>
  </si>
  <si>
    <t>Realizar actividades para el fortalecimiento de la dimensión  direccionamiento estratégico  del MIPG mediante solicitud de programación de capacitaciones y formulación de herramientas de gestión</t>
  </si>
  <si>
    <t>100% de formulación de las herramientas de gestión del proceso de modelo pedagógico para la vigencia  2023</t>
  </si>
  <si>
    <t xml:space="preserve">
*Matriz de Formulación  Plan de acción, indicadores, mapas de riesgos y  PAAC vigencia  2023 aprobada por la OAP
*Acta de comité de aprobacion Plan de acción, indicadores, mapas de riesgos y  PAAC vigencia 2023
</t>
  </si>
  <si>
    <t xml:space="preserve">Talento humano 
Direccionamiento estratégico </t>
  </si>
  <si>
    <t>Se realiza la formulación de las herramientas de gestión correspondientes al proceso de Diseño y Adopción,las cuales se presentan en comité Directivo el día 30 de enero, aprobado allí y subido a la página del instituto, con estas acciones se da cumplimiento a lo planteado.</t>
  </si>
  <si>
    <t>1.Acta y listado de asistencia comité directivo.
2. Matrices: dos word (Link matriz Plan de acción, Link PAAC) matrices descargadas de la Página (Formulación Plan Anticorrupción..., 3 Diseño y Adopción...), hojas de vida de Indicadores y matriz mapa de Riesgos de Gestión y Corrupción.</t>
  </si>
  <si>
    <t>Ninguna, se da cumplimiento al 100%</t>
  </si>
  <si>
    <t>PAI-2023-157</t>
  </si>
  <si>
    <t>Realizar actividades para el fortalecimiento  de la dimensión de control interno,  a traves de la atención de auditorias (Internas y externas) y  Formulación de planes de mejoramiento.</t>
  </si>
  <si>
    <t xml:space="preserve">100% de planes de mejoramiento formulados
  </t>
  </si>
  <si>
    <t xml:space="preserve">Memorando de envio de plan de mejoramiento a la OCI
</t>
  </si>
  <si>
    <t>Control interno</t>
  </si>
  <si>
    <t>El 28 de abril de 2023, vía correo electrónico, la Oficina Asesora de Planeación (OAP) confirmó la formulación total de los Planes de Mejoramiento de la vigencia 2022.    Teniendo en cuenta que la acción tiene un único producto, esta fue cumplida al 100%</t>
  </si>
  <si>
    <t>1. Correo con información de la OAP
2. Informe de la Personería
3. Plan de la Personería</t>
  </si>
  <si>
    <t>PAI-2023-158</t>
  </si>
  <si>
    <t>Realizar actividades del proceso de Diseño y Adopción de Lineamientos  para el fortalecimiento de la política  y estrategia de Trámites</t>
  </si>
  <si>
    <t>100% de las actividades programadas en el  PAAC y el plan de adecuacion y sostenibilidad</t>
  </si>
  <si>
    <t>Evidencias de correos enviados, Piezas comunicacionales, Evidencia fotográfica. 
Pantallazo del link en la página web</t>
  </si>
  <si>
    <t>Trámites</t>
  </si>
  <si>
    <t xml:space="preserve">Se realizó mesa de trabajo convocada por la Subdirección Técnica de Lineamientos, con soporte SIMI, la Gerencia de las TICS y Sociolegal, el día 10 de marzo, con el fin de iniciar con las acciones para la automatización de la OPA “Certificado de Asistencia”, donde se asumieron compromisos para dar prioridad al desarrollo y dar cumplimiento, aportando a la meta de las actividades asociadas al PAAC.
</t>
  </si>
  <si>
    <t>1. Acta y Registro de asistencia 10/03/2023,Automatización de pasos de la OPA</t>
  </si>
  <si>
    <t>"En la construcción del desarrollo necesario para implementar el Certificado de Asistencia y Vinculación de los NNAJ al IDIPRON se realizó una mesa de trabajo con el Líder del Sistema de Información Misional (SIMI), el Componente Sociolegal y la Oficina Asesora de Comunicaciones, entre otros. En ella se estableció que el plazo máximo para poner en funcionamiento el mencionado desarrollo es el 30/10/2023.  Dicha mesa tuvo lugar el 2 de junio de 2023. Teniendo en cuenta que los correos, las piezas comunicacionales, la evidencia fotográfica y el pantallazo del link en la página web son considerados cuatro productos separados, tienen, cada uno, un peso de 25% sobre la acción. Sin embargo, para poder avanzar en los mismos es necesario el desarrollo antes mencionado, por lo que el aporte a la meta está dado en los espacios de reunión concertados para su consecución. Por tanto: 
- Una mesa de trabajo = 10%
Para un acumulado de 22% este trimestre."</t>
  </si>
  <si>
    <t xml:space="preserve">1. Acta y Listado de Reunión </t>
  </si>
  <si>
    <t>Incrementar la participación de los grupos de interés y valor en la gestión de la entidad</t>
  </si>
  <si>
    <t xml:space="preserve">Implemementación del Plan Institucional de Participación Ciudadana </t>
  </si>
  <si>
    <t>PAI-2023-166</t>
  </si>
  <si>
    <t>Hacer seguimiento mensual a la participación del Instituto en las instancias y escenarios Distritales y locales</t>
  </si>
  <si>
    <t xml:space="preserve">10 seguimientos </t>
  </si>
  <si>
    <t xml:space="preserve">*correos electrónicos con matriz de seguimiento diligenciada, mes vencido.
*Actas y listados de asistencia de participación en cada instancia y escenario Distrital y Local de participación del instituto de manera mensual.
* (1) Informe Cuantitativo de seguimiento  </t>
  </si>
  <si>
    <t xml:space="preserve">Plan Institucional de Participación Ciudadana </t>
  </si>
  <si>
    <t xml:space="preserve">Se realiza seguimiento de la asistencia del Instituto a las diferentes instancias de participación local y distrital, con la consolidación de la información y  envío correos electrónicos de seguimiento, a partir de la revisión de las matrices de diligenciamiento de participación y de la revisión de los soportes enviados al área de participación ciudadana.
  - 8 de marzo: Envío de correo solicitando el diligenciamiento de las matrices y el envío de soportes.
  - 27 de marzo: Correo de seguimiento del diligenciamiento de las matrices y del envío de soportes de asistencia.  A  partir del seguimento, se generan correos el 29 de marzo para las diferentes áreas que asisitieron (políticas públicas, psicosocial, reducción del riesgo, sociolegal)
 La actividad inició en  el mes de marzo, sin embargo se verificó y se consolidó la información correspondiente a la participación en las intancias de los meses de enero, febrero y marzo.
</t>
  </si>
  <si>
    <t>1. Correo del 8 de marzo 2023 solicitando el  diligenciamiento de las matrices y el envío de las evidencias de la participación.
2.  Correo del 27 de marzo 2023 de seguimiento al diligenciamiento de las matrices y del envío de las evidencias.
2.1. Correo del 29 de marzo 2023 para el área de Participación Ciudadana, solicitando diligenciamiento de matrices y envío de evidencias.
2.2. Correo del 29 de marzo 2023 para el área de Políticas Públicas, solicitando diligenciamiento de matrices y envío de evidencias.
2.3. Correo del 29 de marzo 2023 para el componente Psicosocial, solicitando diligenciamiento de matrices y envío de evidencias.
2.4. Correo del 29 de marzo 2023 para el área de Reducción del Riesgo y Daño, solicitando diligenciamiento de matrices y envío de evidencias.
2.5. Correo del 29 de marzo 2023 para el componente Sociolegal, solicitando diligenciamiento de matrices y envío de evidencias.
2.6 EXCEL MATRIZ DE SEGUIMIENTO INSTANCIAS DISTRITALES 2023 (corte 27  marzo)
2.7 EXCEL MATRIZ DE SEGUIMIENTO INSTANCIAS LOCALES 2023 (corte 27  marzo)
* Word con enlace para acceder a carpetas DRIVE, que contienen actas y listados de asistencia.</t>
  </si>
  <si>
    <t>Un (1) informe cuantitativo de seguimiento, el cual se presenta al final del año. Los seguimientos mensuales faltantes.</t>
  </si>
  <si>
    <t>Por temas del rediseño institucional y la coyuntura contractual, en el mes de febrero no se inició con el envío de la matriz de seguimiento a las instancias de participación distrital y local; no obstante, a partir del mes de marzo se realiza el seguimiento de los meses de enero, febrero y marzo, y se requirió por medio de correo electrónico el diligenciamiento de la información y el envío de los soportes correspondientes al correo de paricipación ciudadana.
En la estructura de reporte falta incluir el porcentaje de cumplimiento frente a la meta propuesta
No se incluye soportes de las limitantes</t>
  </si>
  <si>
    <t xml:space="preserve">Se realizó el seguimiento de la asistencia por parte de los delegados del Instituto a las diferentes instancias de participación local y distrital a través de la la consolidación de la información y del envió correos electrónicos de seguimiento, así como a partir de la revisión de las matrices de diligenciamiento de participación y de la revisión de los soportes enviados al correo de participación ciudadana.  - 5 de abril: Envío de correo de seguimiento de diligenciamiento de las matrices y revisión de soportes de asistencia.
  - 14 de abril:  Envío de correo de seguimiento de diligenciamiento de las matrices y revisión de soportes de asistencia.
  - 15 de mayo:  Envío de correo de seguimiento de diligenciamiento de las matrices y revisión de soportes de asistencia.
  - 24 de junio:  Envío de correo de seguimiento de diligenciamiento de las matrices y revisión de soportes de asistencia.
Estos seguimientos son los correspondientes a a abril y mayo, dado que se realizan mes vencido.  Teniendo en cuenta que los seguimientos y el informe son considerados dos productos diferentes, dichos seguimientos tienen un peso mayor (90%) al informe (10%) en la acción. Por tanto: 
- 5 seguimientos (De enero a junio) = 18% de avance
Para un 45% acumulado. </t>
  </si>
  <si>
    <t>1. Correos de seguimiento para abril y mayo
2. Matrices distritales para abril y mayo
3. Matrices locales para abril y mayo</t>
  </si>
  <si>
    <t>1. Informe de Seguimiento Final
2. Seguimientos restantes</t>
  </si>
  <si>
    <t>PAI-2023-159</t>
  </si>
  <si>
    <t>Realizar procesos formativos sobre Participación Ciudadana, Rendición de Cuentas y Autogobierno dirigidos a población beneficiaria y grupos de valor del IDIPRON</t>
  </si>
  <si>
    <t xml:space="preserve">4 procesos formativos alcance de 
100 beneficiarios </t>
  </si>
  <si>
    <t>Elaboracion de un documento metodologico para desarrollar el proceso formativo
*(4) Procesos formativos, con actas y listados de  participación de la población.
*(4) Encuestas de satisfacción. 
*Material usado en la aplicación de los talleres</t>
  </si>
  <si>
    <t xml:space="preserve">Gerencia de Capacidades y Derechos </t>
  </si>
  <si>
    <t>La programación del incio de actividad esta para el segundo trimestre.</t>
  </si>
  <si>
    <t>El Equipo de Participación Ciudadana realizó tres procesos formativos dirigidos a los beneficiarios del IDIPRON.  El primero de ellos tuvo lugar el 4 de mayo de 2023, en la Casa de la Experiencia IDPAC. Allí se capacitó en Participación Ciudadana a la población beneficiaria de la UPI La 27, quienes asistieron en calidad de invitados. Para lo anterior fue clave el uso de herramientas como el Museo de la Participación. El segundo fue el 11 de mayo, dirigido a jóvenes de la UPI Perdomo. Se les capacitó en cuatro aspectos: Participación Ciudadana, Causas Ciudadanas, Rendición de Cuentas y Mecanismos de Partipación. Finalmente, el tercero de estos espacios tuvo lugar en el Museo de la Participación Ciudadana, con los beneficiarios de la UPI Sta. Lucía. Consistió en una sociabilización y recorrido por el espacio, mientras se repasó por la historia y los medios de la Participación Ciudadana.  En todos los espacios se aplicó la propuesta metodológica formulada por el equipo, así como una serie de Encuestas de Satisfacción. Tras realizar un análisis de las mismas, se pudo concluir que el 80% de los NNAJ, en un rango de Bueno, Regular y Deficiente, calificaron como Buenos los espacios en los que fueron capacitados.  Teniendo en cuenta que el documento metodológico, los cuatro procesos formativos y las cuatro encuestas de satisfacción son considerados tres productos diferentes, cada uno tiene un peso de 33% dentro de la acción. Por tanto: 
- Documento Metodológico = 33%
- 3 Procesos formativos = 24,7%
- 3 encuestas de satisfacción = 24,7%
Para un acumulado de 83%</t>
  </si>
  <si>
    <t>1. Acta, Listado y Encuesta del Primer Proceso Formativo
2. Acta, Listado y Encuesta del Segundo Proceso Formativo
3. Acta, Listado y Encuesta del Tercer Proceso Formativo
4. Propuesta Metodológica del Proceso Formativo 
5. Retroalimentación del proceso formativo</t>
  </si>
  <si>
    <t>1. Proceso formativo (Acta y Listado)
2. Encuesta de Satisfacción de dicho proceso</t>
  </si>
  <si>
    <t>PAI-2023-160</t>
  </si>
  <si>
    <t>Realizar el proceso formativo con los equipos de trabajo que representa al instituto en las instancias y escenarios Distritales y Locales</t>
  </si>
  <si>
    <t xml:space="preserve">2 capacitaciones alcance de 
30 funcionarios </t>
  </si>
  <si>
    <t>Elaboracion de un documento metodologico para desarrollar el proceso formativo
*(2) Actas y listados.
*(1) Presentación.</t>
  </si>
  <si>
    <t>Se realizó capacitación acerca de la participación ciudadana, instancias de participación distritales y locales, responsabilidad y delegación de instancias, en  3 de espacios de capacitación presencial: 1er espacio el 15 de marzo 2023 - Jornada a. m. 2do espacio el 15 de marzo 2023 - Jormada p. m. y 3er espacio 21 de marzo.
Total 47 funcionarios capacitados, distribuidos de la  siguiente forma: 
  15/03/2023 jornada a.m. se capacitó a 26 funcionarios.  
  15/03/2023 jornada p.m. se capacitó a 8 funcionarios y 
  21/03/2023 se capacitó a 13 funcionarios.
NOTA: No se tiene en cuenta de los listados de asistencia al equipo de participación ciudadana, toda vez que su asistencia fue bajo la figura de capacitadores.</t>
  </si>
  <si>
    <t>Acta de capacitación: 
1. Acta 15 y listado de asistencia 15 de marzo a.m
2. Acta y listado de asistencia 15 de marzo p.m 
3. Acta y listado de asistencia 21 de marzo
4. Presentación de power point con el contenido de la capacitación.
5. Propuesta metodológico.</t>
  </si>
  <si>
    <t>En la estructura de reporte falta incluir el porcentaje de cumplimiento frente a la meta propuesta</t>
  </si>
  <si>
    <t>Contribuir en la implementación y seguimiento de las políticas públicas sociales que atiendan las realidades de los niños, niñas, adolescentes y jóvenes en el contexto actual de la ciudad</t>
  </si>
  <si>
    <t>Contribuir en la implementación de las Políticas Públicas Poblacionales</t>
  </si>
  <si>
    <t xml:space="preserve">Implementacion y seguimiento  de políticas públicas poblacionales que afectan a los NNAJ de la entidad e institucionalización de las mismas
</t>
  </si>
  <si>
    <t xml:space="preserve">Brindar lineamientos técnicos para garantizar el desarrollo de las acciones, productos y/o metas que se concertan en los planes de acción de cada política pública poblacional y compilar los  insumos y soportes   para realizar los respectivos reportes.
</t>
  </si>
  <si>
    <t xml:space="preserve">Concertación de acciones con los procesos internos y/o con los sectores cuando corresponda.
Seguimiento a las políticas públicas poblacionales de acuerdo a las directrices sectoriales.
</t>
  </si>
  <si>
    <t>PAI-2023-161</t>
  </si>
  <si>
    <t xml:space="preserve"> Elaborar, revisar y hacer recomendaciones a los documentos asociados al adelanto del portafolio de servicios, para ajustarlos según los lineamientos de política pública e implementación del Enfoque de Género y Diferencial en el Instituto.</t>
  </si>
  <si>
    <t xml:space="preserve">8 Documentos intervenidos </t>
  </si>
  <si>
    <t xml:space="preserve">*(1) Documento actualizado y oficializado"REPRESENTACIÓN DISTRITAL Y LOCAL FORTALECIMIENTO A LA IMPLEMENTACIÓN DE POLÍTICAS PÚBLICAS POBLACIONALES" 
*(6) Revisión y recomendaciones asociados a las Politicas Públicas/ 6 documentos técnicos de sevicios
 *(1) Revisión y recomendaciones Caracterización del proceso de Diseño y Lineamientos para la prestación de los servicios sociales </t>
  </si>
  <si>
    <t>El Equipo de Políticas Públicas Poblacionales, en colaboración con la Líder de Plan de Acción de los Procesos Misionales, revisaron la Caracterización de Diseño y Adopción de Lineamientos.  Esto se realizó mediante una Mesa de Trabajo de Revisión de la caracterización, mientras esta todavía estaba en proceso. El Equipo de Políticas Públicas aportó tanto en el glosario del documento, como en actividades específicas del ciclo PHVA que lo componen.  Dicha mesa tuvo lugar el 26 de mayo de 2023.  Teniendo en cuenta que la revisión del documento de representación distrital y local, la revisión de los documentos técnicos de servicios, y la revisión de la caracterización son considerados tres productos diferentes, cada uno tiene un peso de 33% dentro de la acción. Por tanto: 
- 1 Caracterización revisada = 33% de la acción</t>
  </si>
  <si>
    <t>1. Acta de la Mesa de Trabajo para la Revisión de la Carcaterización
2. Asistencia de la Mesa de Trabajo para la Revisión de la Carcaterización
3. Caracterización (borrador) con comentarios</t>
  </si>
  <si>
    <t>1. Documento actualizado y oficializado"REPRESENTACIÓN DISTRITAL Y LOCAL FORTALECIMIENTO A LA IMPLEMENTACIÓN DE POLÍTICAS PÚBLICAS POBLACIONALES" 
2. (6) Revisión y recomendaciones asociados a las Politicas Públicas/ 6 documentos técnicos de sevicios</t>
  </si>
  <si>
    <t>PAI-2023-162</t>
  </si>
  <si>
    <t>Implementar los planes de acción y la normatividad vigente de las Políticas Públicas Poblacionales que impactan la población beneficiara del IDIPRON</t>
  </si>
  <si>
    <t>100% De implementación de los planes de acción de las politicas</t>
  </si>
  <si>
    <t xml:space="preserve">*(4) Procesos formativos en  actividades pedagógicas (2 jornadas con el Talento Humano del Instituto) y (2 jornadas con los grupos de valor NNAJ), en temas asociados a las políticas públicas poblaciones y Enfoque de Género y Diferencial / Actas y listados, herramientas o instrumentos didácticos de implementación./Subir información al SIMI de las jornadas con los NNAJ
 planes de acción de las politicas con el seguimiento enviado a las mesas técnicas  
</t>
  </si>
  <si>
    <t>se realizó el envío del seguimiento de los compromisos de los planes de acción de la Política de Infancia y Adolescencia a la secretaría técnica el 9 de febrero del 2023, aportando a la meta en un 3%</t>
  </si>
  <si>
    <t xml:space="preserve"> Política Pública de Infancia y Adolescencia: Correo electrónico envio. 09 de febrero del 2023
Matriz enviada.</t>
  </si>
  <si>
    <t>4 procesos formativos.
Seguimientos Políticas Públicas.</t>
  </si>
  <si>
    <t>"El Equipo de Políticas Públicas Poblacionales llevó a cabo dos procesos formativos con el talento humano del instituto. El primero de ellos fue el ""TALLER PPLGBTI Y ATENCIÓN CON ENFOQUE DIFERENCIAL- IDIPRON"", llevado a cabo el 18 de abril de manera virtual, que ofreció guía y tips frente a la Atención a la Ciudadanía con enfoque diferencial. El segundo fue una sensibilización sobre discapacidad dictada a los talleristas de la UPI Bosa, en la que se hizo foco sobre la empatía y las distintas herramientas (tecnológicas y no tecnológicas) disponibles para incluir en los talleres a estudiantes con discapacidad.  Sumado a ello, el equipo presentó los planes de acción con corte a marzo de siete políticas, en las siguientes fechas: Habitabilidad en Calle: 28/04/23 ; Género:  17/04/23 ; Víctimas: 14/04/23; Etnias: 17/04/23; Juventud: 05/05/23; Familias: 05/05/23.
 Teniendo en cuenta que las dos jornadas con talento humano, las dos jornadas con NNAJ y la entrega de los Planes de Acción de Política Pública son considerados tres productos diferentes, cada uno tiene un peso de 33% dentro de la acción. Por tanto: 
- 2 Jornadas con Talento Humano = 33% 
- Planes de Acción con Corte a Marzo (Salvo Infancia)= 6%
Para un total de 39% este trimestre, 42% total. "</t>
  </si>
  <si>
    <t>1. Acta y Listado del proceso formativo de la Política Discapacidad
2. Acta, Listado de Asistencia y Presentación del proceso formativo de la Política LGBTI
3. Planes de Acción con Corte a Marzo, de las Políticas Públicas Poblacionales</t>
  </si>
  <si>
    <t>1. Jornadas con grupos de valor NNAJ
2. Planes de Acción con corte a Junio, Septiembre y Diciembre</t>
  </si>
  <si>
    <t>PAI-2023-163</t>
  </si>
  <si>
    <t>Hacer seguimiento a los planes de acción y la normatividad vigente de las Políticas Públicas Poblacionales que impactan la población beneficiara del IDIPRON</t>
  </si>
  <si>
    <t>Generar alertas trimestrales en el marco del seguimiento a la implementación de acciones de las políticas públicas poblacionales.</t>
  </si>
  <si>
    <t>*Tablero de control (avances y final) 
*Informes bimestrales cualitativo de las alertas generadas por el cumplimiento del tablero de control</t>
  </si>
  <si>
    <t>Con el ánimo de hacer seguimiento a los planes de acción, el Equipo de Políticas Públicas Poblacionales implementó  tanto un Tablero de Control como Informes de Seguimiento Bimensuales.  Los mismos contienen una descripción detallada de lo elaborado política a política, así como una sección para informar de posibles limitantes.  El primero de estos informes, dadas las fechas de contratación, abarca los cuatro primeros meses y fue informado a la Gerencia, vía correo electrónico, el 29/04/23. El segundo fue enviado de la misma manera, el 01/07/23. Respecto al tablero de control, se entregaron dos avances con corte a las fechas antes mencionadas, dado que este producto se completará cuando se realicen todos los reportes.  Teniendo en cuenta que el tablero y los informes son considerados dos productos diferentes, cada uno tiene un peso de 50% dentro de la acción. Por tanto: 
- 2 avances entregados del tablero de Control: 25%
- 3 Informes bimensuales (El primero de ellos consolidado) = 30%
Para un total de 55% de avance este trimestre.</t>
  </si>
  <si>
    <t>1. Tablero de Control, Informe y Correo del primer y segundo bimestre
2. Tablero de Control, Informe y Correo del tercer bimestre</t>
  </si>
  <si>
    <t>1. Productos del cuarto y quinto bimestre</t>
  </si>
  <si>
    <t>PAI-2023-164</t>
  </si>
  <si>
    <t xml:space="preserve"> Cierre de 20 acciones:
PMAI-2022-017
PMAI-2022-013
PMAI-2022-011
PMAI-2022-010
PMAI-2021-133
PMAI-2021-123
PMAI-2021-108
PMAI-2021-106
PMAI-2021-102
PMAI-2021-100
PMAI-2021-096
PMAI-2020-102
PMAI-2020-063
PMAI-2020-009
PMPB-2019-0027
PMPB-2019-0025
PMAI-2021-021
PMAI-2021-004
PMAI-2020-005
PMAI-2020-003</t>
  </si>
  <si>
    <t xml:space="preserve">Se cierran 13 acciones de las programadas, realizando las entregas requeridas de los productos y evidencias que soportaban la ejecución de las mismas, la verificación del cierre se hace de acuerdo a la revisión y cruce de información del Tablero de Control, suministrado por la Oficina Asesora de Planeación y con el Informe de Seguimiento a Planes de Mejoramiento Interno y Externo- de la Oficina de Control Interno corte diciembre 31 de 2022, Información recibida el día 28 de febrero de 2023, mediante correo electrónico del 28 febrero de 2023. Las siguientes acciones se encuentran cerradas (PMAI-2022-017, PMAI-2022-013, PMAI-2022-011, PMAI-2022-010, PMAI-2021-123, PMAI-2021-108, PMAI-2021-100, PMPB-2019-0027, PMPB-2019-0025, PMAI-2021-021, PMAI-2021-004, PMAI-2020-005, PMAI-2020-003).
REPORTE TRAS RETROALIMENTACIÓN:
Esto representa un avance del 67% frente al 0% planeado. </t>
  </si>
  <si>
    <t xml:space="preserve">Soportes:
1.	MEMORANDO 2023IE1193
2.	INFORME DE SEGUIMIENTO PLANES DE MEJORAMIENTO INTERNOS Y EXTERNOS
3.	TABLERO DE CONTROL PLAN DE MEJORAMIENTO EXTERNO CB FEBRERO 2023
4.	TABLERO DE CONTROL PLAN DE MEJORAMIENTO INTERNO- FEBRERO 2023
</t>
  </si>
  <si>
    <t>7 acciones por cerrar.</t>
  </si>
  <si>
    <t xml:space="preserve">Se cierran 3 acciones de las programadas,  realizando las entregas requeridas de los productos y evidencias que soportaban la ejecución de las mismas, la verificación del cierre se hace de acuerdo a la revisión y cruce de información del Tablero de Control (suministrado por la Oficina Asesora de Planeación) con el Informe de Seguimiento a Planes de Mejoramiento Interno y Externo (de la Oficina de Control Interno)  con corte diciembre 31 de 2022.  Dicha información fue recibida el día 28 de febrero de 2023, mediante correo electrónico del 20 de junio de 2023. Las siguientes acciones se encuentran cerradas: 
PMAI-2020-009
PMAI-2021-102
PMAI-2021-106
Teniendo en cuenta que esta acción tiene un único producto, este tiene un peso de 100% dentro de la acción. Por tanto: 
- 3 acciones vencidas del Plan de Mejoramiento cerradas = 15% de avance. 
Para un total de 15% este trimestre, 80% acumulado. </t>
  </si>
  <si>
    <t>1. Memorando de la OCI de seguimiento de Planes de Mejoramiento
2. Listado de acciones cerradas a abril
3. Iinforme de Seguimiento a Planes de Mejoramiento - Junio 2023
4. Tablero de Control</t>
  </si>
  <si>
    <t xml:space="preserve">Cerrar las Acciones:
PMAI-2021-133
PMAI-2021-096
PMAI-2020-102
PMAI-2020-063
</t>
  </si>
  <si>
    <t>PAI-2023-165</t>
  </si>
  <si>
    <t xml:space="preserve">
Adelantar acciones encaminadas al desarrollo de la sistematización del componente de Deportes 
</t>
  </si>
  <si>
    <t>Generar los requerimientos pertinentes y adelantar las solicitudes de   desarrollo del componente de Deportes</t>
  </si>
  <si>
    <t xml:space="preserve">*(1) solicitud de desarrollo
*(10) Parametrizaciones </t>
  </si>
  <si>
    <t>"Se realizó la solicitud para la creación de los parámetros necesarios para el cargue de información del Componente de Deportes.  Esto fue logrado gracias al trabajo conjunto entre la Subdirección de Lineamientos, la Gerencia de Capacidades (Deportes) y la Oficina Asesora de planeación (SIMI). La solicitud se realizó a través del diligenciamiento del formato solicitud de creación de paramétros y fue enviado a la OAP por Aranda el 28 de marzo de 2023.  Teniendo en cuenta que la solicitud de desarrollo y las parametrizaciones son consideradas dos productos diferentes, cada uno tiene un peso de 50% dentro de la acción. Por tanto: 
- Parametrizaciones solicitadas = 50% de avance en la acción"</t>
  </si>
  <si>
    <t>1. Solicitud de Parámetros para el Componente de Deportes</t>
  </si>
  <si>
    <t>1. Solicitud de Desarrollo para el Componente de Deportes</t>
  </si>
  <si>
    <t>PAI-2023-167</t>
  </si>
  <si>
    <t>Desarrollar el cronograma 2023 para el cumplimiento de las   recomendaciones de ajuste a la oferta de cursos informales en talleres de formación para el trabajo</t>
  </si>
  <si>
    <t>100% del cumplimiento del cronograma de las recomendaciones</t>
  </si>
  <si>
    <t xml:space="preserve">Evidencias del cumplimiento de las actividades que componen el cronograma
</t>
  </si>
  <si>
    <t>Prestación de los Servicios Sociales en el marco del Modelo Pedagógico Institucional</t>
  </si>
  <si>
    <t>PSS</t>
  </si>
  <si>
    <t>Subdirección para las Oportunidades</t>
  </si>
  <si>
    <t>SPO</t>
  </si>
  <si>
    <t>Gerencia de Inserción Socio Económica</t>
  </si>
  <si>
    <t>El Equipo de la subdirecciión de oportunidades presentó avances que dan cumplimiento al cronograma de recomendaciones formulado por el Componente de Educación Se presentaron Capacitaciones sobre Discapacidad con los talleristas y el Procedimiento para Cursos Informales para la recomendación 4. Para la recomendación 7, se avanzó en un horario transversal para el Componente de Emprender. Finalmente, se aplicó una mejora  a los talleres para la recomendación 5.  Estos avances tuvieron lugar a partir del 2 de mayo de 2023, fecha en la que se oficializó el Cronograma.  Teniendo en cuenta que la acción cuenta con un único producto, las evidencias del cumplimiento de las 8 recomendaciones realizadas, este representa el 100% de la acción. Por tanto: 
- 3 recomendaciones aplicadas = 38%</t>
  </si>
  <si>
    <t>1. Acta de Capacitación a Talleristas
2. Horarios del componente Emprender
3. Procedimiento de Cursos Informales
4. Actas de las visitas para la mejora de los talleres</t>
  </si>
  <si>
    <t>1. Evidencias de las recomendacions restantes</t>
  </si>
  <si>
    <t>Gestionar las estrategias que garanticen obtener los convenios necesarios para alcanzar la meta de vincular 7.000 jóvenes con oportunidades para su desarrollo socioeconómico</t>
  </si>
  <si>
    <t>Son todas las actividades que propendan a la vinculacion de 7000 jóvenes mediante estrategias para oportunidades socioeconómicas</t>
  </si>
  <si>
    <t>Verificación de criterios 
jóvenes postulados
cupo requeridos en los convenios
Vinculación de jóvenes a los convenios
Contratos suscritos con empresas o entidades públicas y/o Privadas  en el componente de empleabilidad
Módulos desarrollados por los jóvenes en el componente de emprendimiento</t>
  </si>
  <si>
    <t>PAI-2023-168</t>
  </si>
  <si>
    <t>Adelantar los procesos de verificación de criterios y ejercicios pedagógicos de entrevistas a las y los jóvenes postulados a las actividades de corresponsabilidad para dar cumplimiento a los cupos requeridos para cada uno de los convenios modalidad estímulo y CPS a través de la firma del acuerdo de corresponsabilidad.</t>
  </si>
  <si>
    <t xml:space="preserve">3 informes de seguimiento </t>
  </si>
  <si>
    <t>*(3) Informes de seguimiento
*Número de jóvenes vinculados a través de la firma de acuerdo de corresponsabilidad modalidad estimulo y CPS</t>
  </si>
  <si>
    <t>SOP</t>
  </si>
  <si>
    <t>Gerencia estrategias de corresponsabilidad</t>
  </si>
  <si>
    <t>El Equipo de la Subdirección de Oportunidades y la Gerencia de Estrategias de Corresponsabilidad elaboraron un Informe, acompañado con cifras de Soporte SIMI, sobre el seguimiento a la Firma del Acuerdo de Corresponsabilidad Esto se logró a través de una mesa de trabajo entre la gerente y el líder SIGID de la subdirección, en la que se revisó el proceso de postulación y vinculación de los jóvenes.  Dicho espacio tuvo lugar el 10/06/2023.  Teniendo en cuenta que los informes de seguimiento y el reporte de número de jóvenes vinculados son considerados dos productos diferentes, cada uno tiene un peso de 50% dentro de la acción. Por tanto: 
- 1 informe presentado = 16,6%
- 1 seguimiento de SIMI = 16,6%
Para un avance total de 33%</t>
  </si>
  <si>
    <t>1. Informe de Seguimiento
2. Información de SIMI</t>
  </si>
  <si>
    <t>1. Dos informes de seguimiento
2. Dos reportes de SIMI</t>
  </si>
  <si>
    <t>Convenios suscritos firmados
Vinculación de jóvenes a los convenios
Contratos suscritos con empresas o entidades públicas en el componente de empleabilidad
Módulos desarrollados por los jóvenes en el componente de emprendimiento</t>
  </si>
  <si>
    <t>PAI-2023-169</t>
  </si>
  <si>
    <t>Realizar un informe final de convenios ejecutados y/o gestionados en la vigencia 2022</t>
  </si>
  <si>
    <t xml:space="preserve">1 informe final </t>
  </si>
  <si>
    <t>*(1) Informe final de convenios ejecutados y/o gestionados en la vigencia 2022</t>
  </si>
  <si>
    <t>Se realizo un informe final de los convenios ejecutados y gestionados con información financiera proyecto 7726 vigencia 2022,estrategias de corresponsabilidad ,jóvenes vinculados a actividades ,seguimiento y acompañamiento, gestión realizada en emprendimiento, gestión realizada empleabilidad, de la vigencia 2022, se realiza en el mes de enero entre los equipos de la Subdirección de Oportunidades, con este informe se cumple el 100 % de la acción.</t>
  </si>
  <si>
    <t>Informe de convenios ejecutados y gestionados año 2022.</t>
  </si>
  <si>
    <t>Fortalecer la estrategia "Cultura Ciudadana"</t>
  </si>
  <si>
    <t>Son todas las actividades que propendan a la vinculación de 7000 jóvenes mediante estrategias para oportunidades socioeconómicas</t>
  </si>
  <si>
    <t xml:space="preserve">Seguimiento implementación Cultura Ciudadana
</t>
  </si>
  <si>
    <t>PAI-2023-170</t>
  </si>
  <si>
    <t xml:space="preserve">Realizar 3 campañas formativas, en resolución de conflictos, cuidado de los publico, urbanidad y civismo. </t>
  </si>
  <si>
    <t xml:space="preserve">*(3) campañas formativas (1 campaña cuatrimestral) muestreo de 200 personas </t>
  </si>
  <si>
    <t xml:space="preserve">*(1) Documento diagnóstico y análisis de las campañas realizadas
*link y el analisis </t>
  </si>
  <si>
    <t>Gerencia Estrategias de Corresponsabilidad</t>
  </si>
  <si>
    <t>Se realizaron dos campañas ciudadanas. La primera abordó el tema del civismo en el mes de abril con el objetivo “las cebras son las que te cuidan la vida” como aporte de sensibilización a los ciudadanos para el cuidado y respeto por la vida, una manera de crear conciencia a los peatones del distrito capital y donde participaron 288 ciudadanos.  De otro lado, la segunda tuvo lugar en el mes de mayo, tratándose sobre la resolución de conflictos a través de la iniciativa "El Baile Dialoga". Consistió en una puesta en escena teatral, que representó los actos de violencia y el agotamiento frente a ellos.   Teniendo en cuenta que las campañas y el documento metodológico son considerados dos productos diferentes, cada uno tiene un peso de 50% dentro de la acción. Por tanto:
- Dos campañas de Cultura Ciudadana = 33%</t>
  </si>
  <si>
    <t>1. Documento metodológico de ambas campañas.
2. Fotrografías oficiales comunicaciones de ambas campañas.
3. Resultados de encuesta en base de datos para ambas campañas</t>
  </si>
  <si>
    <t>1. Una campaña con sus evidencias</t>
  </si>
  <si>
    <t>Diseñar e implementar prácticas pedagógicas innovadoras para el desarrollo de capacidades, talentos  y oportunidades productivas para los jóvenes.</t>
  </si>
  <si>
    <t xml:space="preserve">Implementar procesos de innovación pedagógica para la generación de capacidades de inserción socioeconómica y productiva. </t>
  </si>
  <si>
    <t>Desarrollar acciones para la inclusión productiva de jóvenes.</t>
  </si>
  <si>
    <t>Esta I.E tiene por objetivo adelantar acciones dirigidas a la generación de herramientas pedagógicas (los laboratorios pedagógicos productivos) y estrategias institucionales para mejorar y hacer seguimiento al proceso de inclusión laboral de jóvenes (convenios).</t>
  </si>
  <si>
    <t>3 controles y/o seguimientos de los los laboratorios pedagógicos productivos
1 propuesta de diseño de  laboratorio pedagógico productivo nueva</t>
  </si>
  <si>
    <t>PAI-2023-171</t>
  </si>
  <si>
    <t>Realizar el control y/o seguimiento de los laboratorios  pedagógicos productivos implementados (Laboratorio de confecciones, bicicletas y maderas)</t>
  </si>
  <si>
    <t xml:space="preserve"> Informes de Seguimiento cuatrimestral a cada laborario </t>
  </si>
  <si>
    <t>*Documentos de control y seguimiento de los laboratorios implementados.
*Reporte SIMI Jóvenes vinculados en los laboratorios.
*3 Informes de seguimiento por laboratorio.</t>
  </si>
  <si>
    <t>Gerencia Inserción Socioeconómica</t>
  </si>
  <si>
    <t xml:space="preserve">Se realizaron 3 informes de seguimiento de los siguientes laboratorios (maderas,confeciones,bicicletas), en donde se incluye los logros, las asitencias registradas en SIMI y los productos, para los meses de enero a marzo, aportando a la meta en un 25% ya que son 3 de los 12 informes a entregar. </t>
  </si>
  <si>
    <t>3 informes de seguimiento:
1. Informe Confecciones
2. Informe Bicicletas
3. Informe de Maderas
4. Acta de seguimiento Enero
5. Acta de seguimiento Febrero
6. Seguimiento asistencia SIMI Marzo (18)</t>
  </si>
  <si>
    <t>Faltan 9 informes programados.</t>
  </si>
  <si>
    <t>El Equipo de la Subdirección de Oportunidades  entregó informes, acompañados de reporte de SIMI, para los laboratorios de Maderas, Confecciones y Bicicletas El informe fue entregado el 30/06/23 Teniendo en cuenta que los informes y los documentos de control son consideradosun único producto, este equivale al 100% de la acción. Por tanto:
- 3 informes presentados = 25%</t>
  </si>
  <si>
    <t>1. Actas de Asistencias a Laboratorios
2. informe de Gestión Semestral para los tres laboratorios
3. Seguimiento de SIMI</t>
  </si>
  <si>
    <t xml:space="preserve">1. Informes y Seguimientos restantes </t>
  </si>
  <si>
    <t>PAI-2023-172</t>
  </si>
  <si>
    <t>Crear una propuesta de un nuevo laboratorio  pedagógico productivo para los jóvenes del Idipron.</t>
  </si>
  <si>
    <t>un (1) diseño de laboratorio nuevo</t>
  </si>
  <si>
    <t>*Documento de nuevo laboratorio Pedagógico productivo</t>
  </si>
  <si>
    <t>No se presenta avance, se presentará para el segundo trimestre.</t>
  </si>
  <si>
    <t>La Gerencia de Inserción Socioeconómica se encuentra en el proceso de formular un nuevo laboratorio de servicios artísticos y músicales.  Para ello, se realizó un diagnóstico de los grupos músicales del Conservatorio Javier de Nicoló. De la misma manera, se realizó una matriz de viabilidad para la  implementación y se entregó un borrador de la propuesta, que cuenta con una caracterización, la descripción de la iniciativa, la población objetivo, entre otros.  Estos avances se obtuvieron entre los meses de mayo y junio.  Teniendo en cuenta que la formulación del laboratorio es el único producto, este equivale al 100% de la acción. Por lo tanto:
- Avances en la formulación del laboratorio = 30%</t>
  </si>
  <si>
    <t>1. Diagnóstico de los Grupos Musicales
2. Ficha de Laboratorio de Música
3. Matriz de Viabilidad</t>
  </si>
  <si>
    <t>1. Documento del nuevo laboratorio</t>
  </si>
  <si>
    <t>PAI-2023-173</t>
  </si>
  <si>
    <t>Revisar los documentos de Prestación relacionados con la subdirección de Oportunidades (Documentos del Listado Maestro) y realizar la clasificación en las categorías actualizar, obsolescer, modificar, unificar. Basado en lo anterior, ejecutar la obsolencia de los documentos pertinentes.</t>
  </si>
  <si>
    <t>100% de la documentación de la Subdireccion de Oportunidades revisada</t>
  </si>
  <si>
    <t>Matriz listado maestro con clasificación.
Relación de documentos obsoletos</t>
  </si>
  <si>
    <t>Subdirección de Oportunidades</t>
  </si>
  <si>
    <t>La Subdirección de Oportunidades presentó un listado de 32 documentos a revisar, según lo establecido en el listado maestro. Este avance se dio por medio de un acta, que tuvo lugar el 29/06/23. De estos se revisó la totalidad de los documentos, los cuáles fueron clasificados en las categorías Actualizar, Vigente, Unificar y Modificar. De estos, 30 fueron modificados de algún modo. Teniendo en cuenta que la revisión de los documentos es el único producto de la acción, esta equivale al 100% de la acción. Por tanto: 
- 32 documentos revisados = 100% de avance</t>
  </si>
  <si>
    <t xml:space="preserve">1. Acta con el listado y los documentos revisados </t>
  </si>
  <si>
    <t>PAI-2023-174</t>
  </si>
  <si>
    <t>Realizar el mejoramiento en la perfilación de la población de acuerdo con el nivel de vulnerabilidad de los NNAJ</t>
  </si>
  <si>
    <t xml:space="preserve">(1)tablero de control con seguimiento mensual y alertas con relación al diligenciamiento de la ficha de ingreso </t>
  </si>
  <si>
    <t>*(6) capacitaciones sobre el diligenciamiento de ficha de ingreso al talento humano territorio/actas y listados de asistencia 
*(3) Visitas de seguimiento por parte de los coordinadores a los procesos territoriales/ 3 actas y listados de asistencia , verificación jornadas de ingreso</t>
  </si>
  <si>
    <t>Subdirección Poblacional</t>
  </si>
  <si>
    <t>Gerencia Territorio</t>
  </si>
  <si>
    <t>Se realiza la elaboración del tablero de control, en donde se incluye los seguimientos solicitados de manera mensual a los equipos, este se divide con acciones puntuales asociados a la ficha de ingreso por estrategia, teniendo en cuenta que para cada uno es particular el diligencimiento, este tablero se realiza para el mes de marzo, ya que fue concertado con los equipos, aportando así a la meta de los seguimientos en este tablero de control.</t>
  </si>
  <si>
    <t xml:space="preserve">Formulación de tablero de control </t>
  </si>
  <si>
    <t>Se deben realizar las 6 capacitaciones a los equipos, las tres visitas y actualizar el tablero de control a la fecha.</t>
  </si>
  <si>
    <t>El Equipo de la Gerencia de Territorio realizó tres capacitaciones y formalizó un Tablero de Control.  Las tres capacitaciones tuvieron lugar el 18/05/23, 15/06/23 y el 26/06/23. Y se realizaron en torno al correcto diligenciamiento de la Ficha de Ingreso. Fueron dirigidas al Talento Humano de Territorio Prevención, Trabajo Calle y ESCNNA repectivamente Adicional a ello, se formuló el ya mencionado Tablero de Control que fue aprobado por la Gerencia eñ 22/06/23.  Teniendo en cuenta que las capacitaciones, las visitas y el tablero de control son considerados tres productos diferentes, cada uno tiene un peso de 33% dentro de la acción. Por tanto: 
- 3 capacitaciones = 16,5%
- 1 tablero de control formalizado = 33%
Para un avance total de 50%</t>
  </si>
  <si>
    <t xml:space="preserve">1. Actas de las capacitaciones
2. Correo de aprobación del tablero de Control
3. Reporte SIMI de Ficha de Ingreso
4. Tablero de control de consolidación de reportes. </t>
  </si>
  <si>
    <t>1. Actas de los espacios restantes
2. visitas de Seguimiento</t>
  </si>
  <si>
    <t>PAI-2023-178</t>
  </si>
  <si>
    <t>Formalizar la oferta de servicios en procesos de permanencia en las UPI</t>
  </si>
  <si>
    <t xml:space="preserve">Socialización del brochure a los NNAJ en UPI </t>
  </si>
  <si>
    <t>*(1)Socialización Niños,Niñas/acta y listado de asistencia
*(1)Socialización Adolescentes/acta y listado de asistencia
*(1)Socialización juventud/acta y listado de asistencia</t>
  </si>
  <si>
    <t xml:space="preserve">Gerencia Operativa </t>
  </si>
  <si>
    <t>La programación del incio de actividad esta para el último trimestre.</t>
  </si>
  <si>
    <t>Fortalecer la oferta brindada por las áreas de servicios a los NNAJ</t>
  </si>
  <si>
    <t xml:space="preserve">Esta iniciativa tiene por objetivo adelantar acciones dirigidas a fortalecer la oferta con la que actualmente cuenta el Instituto propendiendo por la mejora del servicio, su pertinencia y efectos en los beneficiarios. </t>
  </si>
  <si>
    <t xml:space="preserve">Indicador de gestión implementado de reducción de riesgos y daños.
Cronograma resultado de informe de recomendaciones 2022 ,vigencia 2023 actualizado.
Mejoramiento a través de las PQRS.
</t>
  </si>
  <si>
    <t>PAI-2023-175</t>
  </si>
  <si>
    <t xml:space="preserve">
 Proponer mejoras de los servicios a partir de la gestión de las PQRS
</t>
  </si>
  <si>
    <t>2 Informes de propuestas de mejora a partir de las pqrs</t>
  </si>
  <si>
    <t>*(2) Actas y listados que contengan el ejercicio de plan de mejora de las PQRS asociadas a los temas de trato digno y restablecimiento de derechos.</t>
  </si>
  <si>
    <t>Gerencia Operativa</t>
  </si>
  <si>
    <t>La líder de la herramienta de Plan de Acción del Proceso Misional, en colaboración de las profesionales que dan respuesta a las PQRS, generaron un informe de Mejora a dicho instrumento-   El mismo recibió la aprobación de la Subdirectora Técnica Poblacional el 28 de junio de 2023.  Teniendo en cuenta que los dos informes y las actas y listados son considerados dos productos diferentes, cada uno tiene un peso de 50% dentro de la acción. Por tanto: 
- 1 informe = 25%
- 1 acta y un listado = 25% 
Para un avance total de 50%</t>
  </si>
  <si>
    <t>1. Listado y Acta de PQRS
2. Informe de Mejora a PQRS
3. Correo de Aproación al informe</t>
  </si>
  <si>
    <t>1. Listado y asistencia 
2. Informe de Mejora a las PQRS</t>
  </si>
  <si>
    <t>PAI-2023-176</t>
  </si>
  <si>
    <t>Implementar actividades territoriales que permitan el reconocimiento institucional.</t>
  </si>
  <si>
    <t>4 actividades territoriales 
(2 festivales/2 maratones)</t>
  </si>
  <si>
    <t>*(4)Acta reunión y (2) listado (festivales)
*Evidencias fotográficas (oficiales por comunicaciones)
*4 informes que den cuenta del aporte, impacto y logros obtenidos por las acciones realizadas
*(4) Encuestas/ evaluación de cada actividad (grupo focalizado de población abordada,teniendo en cuenta el perfil de las actividades)</t>
  </si>
  <si>
    <t>El Equipo de la Gerencia territorio llevó a cabo un festival denominado "Vía Férrea".  Este Festival se llevó a cabo mediante stands donde las distintas entidades ofrecieron la oferta de servicio a  los asistentes. El evento contó con la participación aproximada de 150 familias, principalmente migrantes. También se contó con un número reducido de jóvenes que también se encontraron interesados en la información.  Dicho evento tuvo lugar el 04/04/2023 Teniendo en cuenta que las actas y los listados, las evidencias fotográficas, los informes y las encuestas son considerados cuatro productos diferentes, cada uno tiene un peso de 25% dentro de la acción. Por tanto:
- 1 acta y 1 listado (Son 6 productos en total, pues dos de los eventos planeados no tienen listado) = 8,3%
- 1 Evidencia Fotográfica 6,25&amp;
- 1 Informe = 6,25%
- 1 Encuesta = 6,25%
Para un avance total de 27%</t>
  </si>
  <si>
    <t>1. Informe del festival (Incluye actas, listados y Evidencia Fotográfica)</t>
  </si>
  <si>
    <t>1. Informes, actas, listados y evidencias restantes</t>
  </si>
  <si>
    <t>PAI-2023-177</t>
  </si>
  <si>
    <t xml:space="preserve"> Apropiar las herramientas de gestión al interior de las gerencias y la subdirección </t>
  </si>
  <si>
    <t>Apropiar las herramientas de Gestión</t>
  </si>
  <si>
    <t>*(1)Cronograma de reuniones
*(2)Actas y listados de reuniones
*Drive con reporte de seguimiento de las herramientas, compartido entre los gestores de cada herramienta con la subdirección y las gerencias (actualización mensual)</t>
  </si>
  <si>
    <t>Se crea una carpeta compartida a través del SharePoint, entre los líderes de las herramientas de gestión y la subdirección Poblacional, con sus gerencias y delegados, allí reposa información sobre el seguimiento de Plan de acción, Indicadores, Plan de Mejoramiento y Riesgos, se comparte la información de los meses de enero a marzo, esto aporta a la meta en un 13% del 25% programado</t>
  </si>
  <si>
    <t>1. Link drive de carpeta.
2. Pdf  donde se evidencia los ususarios de la carpeta.</t>
  </si>
  <si>
    <t>9 seguimientos en drive y dos reuniones para informar sobre las herramientas de gestión.</t>
  </si>
  <si>
    <t>En un esfuerzo conjunto entre las Subdirecciones de Lineamientos, Poblacional y Oportunidades, se estableció un cronograma de reunión mensual para realizar el seguimiento a las Herramientas de Gestión. Previo a este cronograma, que se implementará desde el mes de Julio, el equipo de Herramientas de Gestión presentó los informes de abril y mayo.  mediante el instrumento de  "INFORME DE SEGUIMIENTO MENSUAL. HERRAMIENTAS DE GESTIÓN – PROCESO MISIONAL" El informe a mayo fue socializado a la Subdirección Técnica Poblacional el 8 de junio. A partir de la fecha, se realizará en el espacio coordinado que se mencionó con anterioridad.  Teniendo en cuenta que el Cronograma y las actas, y el Drive con el reporte son considerados dos productos diferentes, , cada uno tiene un peso de 50% dentro de la acción. Por tanto: 
- 1 cronograma + Acta y Listado = 30%
- Seguimiento restante de Marzo, Abril y Mayo = 12,5%
Para un avance total de 43%, 55% acumulado</t>
  </si>
  <si>
    <t>1. Acta y Listado de asistencia 
2. Correo con el cronograma
3. Cronograma
4. Informe de Herramientas de Gestión</t>
  </si>
  <si>
    <t xml:space="preserve">1. Acta y Listado Restante
2. Reportes restantes </t>
  </si>
  <si>
    <t>PAI-2023-179</t>
  </si>
  <si>
    <t xml:space="preserve"> Cierre de 16 acciones:
1.Subdireccion poblacional:
*Gerencia operativa 11:
PMAI-2019-057
PMAI-2019-058
PMAI-2020-008
PMAI-2020-070
PMAI-2020-073
PMAI-2021-103
PMAI-2021-104
PMAI-2021-122
PMAI-2021-124
PMAI-2021-148
PMAI-2021-154
2.Subdireccion oportunidades:
*Gerencia de estrategias de corresponsabilidad 5:
PMAI-2020-078
PMAI-2022-009
PMCB-2022-008
PMCB-2022-010
PMCB-2022-016
</t>
  </si>
  <si>
    <t xml:space="preserve">Gerencia Operativa 
Gerencia de estrategias de corresponsabilidad </t>
  </si>
  <si>
    <t>De acuerdo con el Tablero de Control, suministrado por la Oficina Asesora de Planeación y con el Informe de Seguimiento a Planes de Mejoramiento Interno y Externo- de la Oficina de Control Se cierran 9  acciones de las programadas (5 subdirección Poblacional y 4 Subdirección de Oportunidades), realizando las entregas requeridas de los productos y evidencias que soportaban la ejecución de las mismas, la verificación del cierre se hace de acuerdo a la revisión y cruce de información del Tablero de Control Interno con corte diciembre 31 de 2022, Información recibida el día 28 de febrero de 2023, mediante correo electrónico. Las siguientes acciones se encuentran cerradas (PMAI-2020-070, PMAI-2021-103, PMAI-2021-124, PMAI-2021-148, PMAI-2021-154, PMAI-2022-009, PMCB-2022-008, PMCB-2022-010, PMCB-2022-016)</t>
  </si>
  <si>
    <t xml:space="preserve">
1.	MEMORANDO 2023IE1193
2.	INFORME DE SEGUIMIENTO PLANES DE MEJORAMIENTO INTERNOS Y EXTERNOS
3.	TABLERO DE CONTROL PLAN DE MEJORAMIENTO EXTERNO CB FEBRERO 2023
4.	TABLERO DE CONTROL PLAN DE MEJORAMIENTO INTERNO- FEBRERO 2023
</t>
  </si>
  <si>
    <t xml:space="preserve">6 acciones faltantes Subdirección Poblacional
1 acción faltante Subdirección Operativa </t>
  </si>
  <si>
    <t>"Se cierra 1 acción de las programadas,  realizando las entregas requeridas de los productos y evidencias que soportaban la ejecución de las mismas, la verificación del cierre se hace de acuerdo a la revisión del Informe de Seguimiento a Planes de Mejoramiento Interno y Externo (de la Oficina de Control Interno)  con corte diciembre 31 de 2022.  El memorando de radicación tuvo fecha del 16 de junio de 2023, con le cierre de la acción PMAI-2020-008 Teniendo en cuenta que esta acción tiene un único producto, este tiene un peso de 100% dentro de la acción. Por tanto: 
- 10  acciones vencidas del Plan de Mejoramiento cerradas (entre ambos trimestres) = 67% de avance. "</t>
  </si>
  <si>
    <t>1. Memorando
2. Informe de Seguimiento OCI
3. Tablero de Control</t>
  </si>
  <si>
    <t>Acciones restantes: 
PMAI-2019-057
PMAI-2019-058
PMAI-2020-070
PMAI-2020-073
PMAI-2021-103
PMAI-2021-104
PMAI-2021-122
PMAI-2021-124
PMAI-2021-148
PMAI-2021-154
PMAI-2020-078
PMAI-2022-009
PMCB-2022-008
PMCB-2022-010
PMCB-2022-016</t>
  </si>
  <si>
    <t>plan operativo institucional</t>
  </si>
  <si>
    <t>FORMULACION</t>
  </si>
  <si>
    <t>Tema/Categoría</t>
  </si>
  <si>
    <t>Fuente
( Solo aplica para el plan de adecuacion y sostenibilidad)</t>
  </si>
  <si>
    <t>Brecha Identificada 
(Transcriba el requerimiento del autodiagnóstico o la recomendación del FURAG que se busca cumplir/ Solo aplica para el plan de adecuacion y sostenibilidad)</t>
  </si>
  <si>
    <t>Codigo de la actividad</t>
  </si>
  <si>
    <t>Actividad</t>
  </si>
  <si>
    <t>N.A.</t>
  </si>
  <si>
    <t>Mantenimiento de la Politica</t>
  </si>
  <si>
    <t>PAO-2023-001</t>
  </si>
  <si>
    <t>Realizar monitoreo del plan de acción e indicadores estratégicos</t>
  </si>
  <si>
    <t>3 monitoreos</t>
  </si>
  <si>
    <t xml:space="preserve">Matriz de Excel de reporte
</t>
  </si>
  <si>
    <t>Seguimiento y evaluación del desempeño institucional</t>
  </si>
  <si>
    <t xml:space="preserve">Se realizo monitoreo del plan de acción e indicadores de la entidad, para lo cual se enviaron correo con lineamientos para el seguimiento, se realiza apertura del Drive para cargue de avances y evidencias. Se realiza revisión de reporte de avances y soportes cargados por parte de los procesos, así mismo, se generan alertas.
A la fecha se han realizado dos seguimientos así:
Enero del 2023 con corte al 31-12-2022:
Los seguimientos finalizaron el día 30-01-2023, la apertura de los drives se realizó con el correo de envió de lineamientos el día 28-11-2022 
Abril del 2023 con corte al 31-03-2023
Los seguimientos finalizaron el día 10-05-2023, la apertura de los drives se realizo con el correo de envió de lineamientos así: Indicadores enviado el 02-05-2023 y plan de acción 10-04-2023.
El cumplimiento frente a la meta propuesta es del 50%
</t>
  </si>
  <si>
    <t xml:space="preserve">Tableros de control plan de accion e indicadores
Correos electronicos de lineamientos
Correos electronicos de alertas
</t>
  </si>
  <si>
    <t xml:space="preserve">2 seguimientos </t>
  </si>
  <si>
    <t>Resultados FURAG</t>
  </si>
  <si>
    <t>Definir indicadores para medir la eficiencia y eficacia del sistema de gestión de seguridad y privacidad de la información (MSPI) de la entidad, aprobarlos mediante el comité de gestión y desempeño institucional, implementarlos y actualizarlos mediante un</t>
  </si>
  <si>
    <t>PAO-2023-002</t>
  </si>
  <si>
    <t>Realizar monitoreo de indicadores de gestión</t>
  </si>
  <si>
    <t xml:space="preserve">Se realizo monitoreo de indicadores de la entidad, para lo cual se enviaron correo con lineamientos para el seguimiento, se realiza apertura del Drive para cargue de avances y evidencias. Se realiza revisión de reporte de avances y soportes cargados por parte de los procesos, así mismo, se generan alertas.
A la fecha se han realizado un seguimiento así:
Abril del 2023 con corte al 31-03-2023
Los seguimientos finalizaron el día 10-05-2023, la apertura de los drives se realizo con el correo de envió de lineamientos el día 02-05-2023 
El cumplimiento frente a la meta propuesta es del 33,3%
</t>
  </si>
  <si>
    <t xml:space="preserve">Tableros de control indicadores
Correos electronicos de lineamientos
Correos electronicos de alertas
</t>
  </si>
  <si>
    <t>Aumentar los mecanismos y controles para evitar posibles riesgos de corrupción, mediante las acciones de racionalización de trámites /otros procedimientos administrativos implementados por la entidad.</t>
  </si>
  <si>
    <t>PAO-2023-003</t>
  </si>
  <si>
    <t>Realizar monitoreo de mapas de riesgos de gestión y corrupción</t>
  </si>
  <si>
    <t>Gestión del riesgo</t>
  </si>
  <si>
    <t>El seguimiento a los mapas de riesgo de corrupción y gestión se realizan se iniciará en el mes de mayo, para el periodo enero - abril</t>
  </si>
  <si>
    <t>N.A</t>
  </si>
  <si>
    <t>Realizar el seguimiento a los mapas de riesgo.</t>
  </si>
  <si>
    <t>Aun no se ha iniciado pues por normatividad se debe iniciar en el mes de mayo.</t>
  </si>
  <si>
    <t>En el mes de abril, la Oficina Asesora de Planeación lideró el primer seguimiento a los mapas de riesgo de corrupción y gestión de todos los procesos. El seguimiento se realizó en el mes de mayo para lo cual se envió a los procesos los lineamientos para que realizaran el monitoreo en los mapas de riesgo. Se creó para tal fin, un SharePoint en donde los procesos podrían reportar sus avances en la aplicación de sus controles y las acciones de fortalecimiento. La Oficina Asesora de Planeación realizó el seguimiento a los monitoreos realizados por los procesos en cuanto al cumplimiento de los lineamientos para el diseño de los contoles, la aplicación de los controles definidos, la realización de las acciones para el fortalecimiento de los controles y la materializacion de los riesgos. El resultado del seguimiento realizado se puede evidenciar en los mapas de riesgo en el SharePoint dispuesto por la OAP, sin embargo tambien se realizó una presentación con los resultados.
El porcentaje de cumplimiento frente a la meta propuesta es del 33%</t>
  </si>
  <si>
    <t>Las evidencias se encuentran en el Sharepoint: https://idipronbgta.sharepoint.com/sites/MapadeRiesgosIDIPRON/Documentos%20compartidos/Forms/AllItems.aspx?id=%2Fsites%2FMapadeRiesgosIDIPRON%2FDocumentos%20compartidos%2FRiesgos%202023&amp;viewid=35d52acb%2Defcc%2D48b5%2Dbce3%2D4cf517342942
Se adjunta la presentación resumen del seguimiento realizado.</t>
  </si>
  <si>
    <t>Realizar el segundo y tercer seguimiento.</t>
  </si>
  <si>
    <t>Recomendaciones FURAG</t>
  </si>
  <si>
    <t>PAO-2023-004</t>
  </si>
  <si>
    <t>Revisar y formular los mapas de riesgos de las OPAS de la entidad.</t>
  </si>
  <si>
    <t>Opas con mapas de riesgos formulados</t>
  </si>
  <si>
    <t>Mapas de riesgos formulados</t>
  </si>
  <si>
    <t xml:space="preserve">Trámites </t>
  </si>
  <si>
    <t>No se ha iniciado la actividad, se espera iniciar en el mes de mayo</t>
  </si>
  <si>
    <t>No se ha iniciado</t>
  </si>
  <si>
    <t>No se han realizado aun el levantamiento de los riesgos a las OPAS.</t>
  </si>
  <si>
    <t>Elaborar los mapas de riesgo de las OPAS</t>
  </si>
  <si>
    <t>Establecer medios de difusión que informen a los ciudadanos, grupos de interés y grupos de valor las medidas adoptadas para mejorar los problemas detectados. Desde el sistema de control interno efectuar su verificación.</t>
  </si>
  <si>
    <t>PAO-2023-005</t>
  </si>
  <si>
    <t>Implementar la estratégia Conoce, Propone y Prioriza en el instituto</t>
  </si>
  <si>
    <t>2 informes de seguimiento a las implementación de la herramienta</t>
  </si>
  <si>
    <t>Informes de seguimiento a la gestion realizada a las sugerencias ciudadanas recibidas.</t>
  </si>
  <si>
    <t>Para el primer cuatrimestre, se realizó el ajuste al documento ATENCIÓN A REQUERIMIENTOS Y DENUNCIAS CIUDADANAS A TRAVÉS DEL  APLICATIVO BOGOTÁ TE ESCUCHA – SDQS E-SCI-PR-001 el cual quedo oficializado en el mes de mayo. En el documento se incluyó una condicion general que establece que : "Se habilita un espacio en el portal Web de la entidad denominado “Conoce, propone y prioriza”, con la finalidad de atender las sugerencias interpuestas por la ciudadanía, a través del canal Bogotá te Escucha; con base en la Directiva 005 de 2020 de la Alcaldía Mayor de Bogotá “Directrices sobre gobierno abierto de Bogotá”. 
El tratamiento de las sugerencias se realizará según lo establecido en la “Guía orientadora para la implementación de la Directiva 005 de 2020"</t>
  </si>
  <si>
    <t>Documento Oficializado</t>
  </si>
  <si>
    <t>Se debe hacer la capacitación de los equipos de trabajo que dan respuesta a las pqrs sobre la forma en que se deben responder las sugerencias recibidas.
Realizar analisis de las solicitudes recibidas presentada por el proceso de Servicio a la Ciudadanía
Hacer seguimiento a la publicacion de las sugerenias en el boton Conoce, propone y prioriza.
Hacer seguimiento a las respuestas de las sugerencias recibidas.</t>
  </si>
  <si>
    <t>Falta de personal</t>
  </si>
  <si>
    <t>Respecto a los Informes de seguimiento a la gestion realizada a las sugerencias ciudadanas recibidas, se realizó una primera revisión de la base de datos suministrada por el proceso de Servicio al Ciudadano con el consolidado de las peticiones recibidas entre los meses de enero a a Mayo de 2023. Se pudo determinar con el analisis realizado a la base de datos que en los primeros 5 meses de mayo se han recibido 23 sugerencias, de las cuales casí el 80% corresponden a sugerencias remitidas a la Gerencia Operativa. Para el tercer trimestre se proyecta el seguimiento a las respuestas realizadas por la entidad a dichas sugerencias con el fin de establecer el cumplimiento de los lineamientos.
El porcentaje de avance frente a la meta propuesta es del 10%</t>
  </si>
  <si>
    <t>Cuadro de Excel con el analisis de las sugerencias recibidas.</t>
  </si>
  <si>
    <t>Realizar la revisión de la publicación del informe en el boton Participa del informe realizado. 
Revisar las respuestas emitidas a fin de confirmar el cumplimiento de los lineamientos establecidos.
Socializar los resultados con los procesos.
Realizar revision aleatoria a las otras categorias de solicitudes a fin de deteminar que se esté categorizando adecuadamente por parte de Servicio a la Ciudadanía.</t>
  </si>
  <si>
    <t>Encuesta Semestral SCI</t>
  </si>
  <si>
    <t>Se reitera la necesidad de robustecer los controles  de los riesgos reportados como materializados, estableciendo acciones preventivas y detectivas</t>
  </si>
  <si>
    <t>PAO-2023-006</t>
  </si>
  <si>
    <t>Ajustar la metodología para la administración del riesgo y realizar los ajustes enfocados a establecer los lineamientos que los líderes de los procesos deben seguir al momento de que se materialice un riesgo</t>
  </si>
  <si>
    <t>Un Manual para la Administración del Riesgo actualizado</t>
  </si>
  <si>
    <t>Manual para la Administración del Riesgo actualiazado con los lineamientos que se deben seguir al momento de que se materialice un riesgo</t>
  </si>
  <si>
    <t>No se ha iniciado la actividad, se espera iniciar en el mes de mayo con la inclusión de la metodología del sarlaft en el documento</t>
  </si>
  <si>
    <t>incluir en el documento los ajustes requeridos</t>
  </si>
  <si>
    <t>Se estaba a la espera de recibir los lineamientos realacionados con los riesgos de lavado de activos y financiación del terrorismo. En el mes de abril se asistió  a mesa ed trabajo en donde es aclararon dudas y ya se puede incluir la información de SARLAFT en el manual para la administración del riesgo.</t>
  </si>
  <si>
    <t>No se ha realizado el ajuste del Manual para la Administración del Riesgo por cuanto se conoció una nueva versión de la Guia del DAFP. Se espera presentar la actualización del manual en el mes de Julio.</t>
  </si>
  <si>
    <t>Realizar el ajuste al Manual.</t>
  </si>
  <si>
    <t>Se presentó una nueva versió de la Guía para la Administración del Riesgo por parte del DAFP, es necesario revisarla antes de ajustar el documento del IDIPRON</t>
  </si>
  <si>
    <t>Mantenimiento de la Política</t>
  </si>
  <si>
    <t>PAO-2023-007</t>
  </si>
  <si>
    <t>Realizar seguimiento a los indicadores de la política de transparencia</t>
  </si>
  <si>
    <t xml:space="preserve"> 1  seguimiento realizado</t>
  </si>
  <si>
    <t xml:space="preserve">1 informe de seguimiento </t>
  </si>
  <si>
    <t>PAO-2023-008</t>
  </si>
  <si>
    <t>Diseñar e implementar indicadores para medir la frecuencia de consulta de los grupos de interes y de valor al link de transparencia y acceso a la información</t>
  </si>
  <si>
    <t xml:space="preserve"> 1 indicador codificado</t>
  </si>
  <si>
    <t xml:space="preserve"> Hoja de indicadores</t>
  </si>
  <si>
    <t>PAO-2023-009</t>
  </si>
  <si>
    <t>Iniciar la Formulación del Programa de Transparencia y Etica Publica</t>
  </si>
  <si>
    <t>Borrador Programa 2024 formulado</t>
  </si>
  <si>
    <t>PAO-2023-010</t>
  </si>
  <si>
    <t>Realizar el análisis al informe de evaluación independiente elaborado por Oficina de Control Interno y ajustar los mapas de riesgos 2023 a los que haya lugar</t>
  </si>
  <si>
    <t>18 mapas de riesgos de corrupción y gestión ajustados y actualizados
3 análisis</t>
  </si>
  <si>
    <t>mapas de riesgos ajustados
Actas de ajustes realizados</t>
  </si>
  <si>
    <t xml:space="preserve">Se realizó la revisión del informe
"tercer-seguimiento-mapas-de-riesgos-de-corrupcion-2022 OCI"  en el mes de enero y con base en sus conclusiones se realizó e ajuste a los mapas de riesgo de corrupción los cuales fueron aprobados en el comité institucional de gestión y desempeño del 30 de enero de 2023.
Adicionalmente se realizó el analisis del  "Informe de Seguimiento a Mapas de Riesgos de Corrupción y Gestión" de fecha 20 de febrero y con base en él,  se ajustaron los mapas de riesgo de corrupcion y gestión de acuerdo con las observaciones realizadas por la Oficina de Control  Interno, los mapas de riesgos que se ajustaron fueron aprobados por los líderes de los procesos. </t>
  </si>
  <si>
    <t>Acta de reunión Comite Institucional de Gestión y Desempeño.
Correos electrónicos de los líderes de los procesos.
informe: Anexo-6-tercer-seguimiento-mapas-de-riesgos-de-corrupcion-2022 OCI
Informe: Informe de Seguimiento a Mapas de Riesgos de Corrupción y Gestión</t>
  </si>
  <si>
    <t>Revisar los informes del primer y sergundo seguimiento de los mapas de riesgo emitidos por parte de la OCI</t>
  </si>
  <si>
    <t>Durante los meses de Abril y Mayo, la Oficina Asesora de Planeación realizó la revisión del archivo "Anexo 6 Anexo 6 primer seguimiento riesgos de corrupcion 2023" y del "Informe de Seguimiento a Mapas de Riesgo de Gestión de Corrupción y de Gestión"  de fecha Febrero de 2023, con el fin de determinar aspectos de mejora que se puedan incluir dentro de los mapas de riesgo de los procesos.
Producto de la revisión se realizó el ajuste de los mapas de riesgo de corrupción y gestión, los cuales fueron trabajados con los procesos y la OAP y avalados por los Líderes de los procesos y sirvieron como base para el primer seguimiento 2023 a los mapas de riesgo del instituto.</t>
  </si>
  <si>
    <t>PAO-2023-012</t>
  </si>
  <si>
    <t>Presentación se resultados del seguimiento de mapa de riesgos de corrupción y de gestión, al Comité Institucional de Gestión y Desempeño</t>
  </si>
  <si>
    <t>3 presentacion de resultados al Comité Institucional de Gestión y Desempeño</t>
  </si>
  <si>
    <t>Acta de comité
Preentación realizada</t>
  </si>
  <si>
    <t>Esta actividad se iniciara en mayo</t>
  </si>
  <si>
    <t>El día 29 de junio se realizó el Comite Institucional de Gestión y Desempeño en donde la Oficina Asesora de Planeación lideró la presentación de los resultados de la implementación de los mapas de riesgo de gestión y corrupción realizada por los líderes de los procesos.
En la presentación se socializó el resultado de la administración del riesgo en cada proceso. Este resultado corresponde a la evaluación realizada por la Oficina Asesora de  Planeación respecto al cumplimiento de las siguientes cuatro variables:
Diseño de los controles
Implementación de los controles
Fortalecimiento de los controles
Efectividad de los controles
Como resultado general se pudo determinar que la administración del riesgo en el instituto alcanzó 89%.
El porcentaje de avance frente a la meta propuesta es del 33%</t>
  </si>
  <si>
    <t>Se adjunta el acta del comité y la presentación de la implementación de los riesgos relizada.</t>
  </si>
  <si>
    <t>Realizar la presentación al comite para el segundo y tercer seguimiento.</t>
  </si>
  <si>
    <t>PAO-2023-013</t>
  </si>
  <si>
    <t>Actualizar la Circular 031 de 2021 de acuerdo a la resstructuración de la entidad</t>
  </si>
  <si>
    <t>Circular ajustada y publicada</t>
  </si>
  <si>
    <t>1 circular</t>
  </si>
  <si>
    <t>PAO-2023-014</t>
  </si>
  <si>
    <t>Elaborar 2 informes de seguimiento y generacion de alertas frente al cumplimiento de la ley de transparencia y aceso a la información y el cumplimiento de la publicación requerida en el link de transparencia</t>
  </si>
  <si>
    <t>2 informes</t>
  </si>
  <si>
    <t>Se realizó la encuentas del ITB 2022 - 2023, asi mismo des Transparencia por colombia han solicitado información, ya que aun se encunetran revisando el formulario, y se espera respuesta del resultado parcial y oportunidad de replica para el mes de agosto
El porcentaje de cumplimiento frente a la meta es del 50%.</t>
  </si>
  <si>
    <t>Excel con el formulario diligenciado, correos elesctronicos con el formulado enviado y las solicitudes de información</t>
  </si>
  <si>
    <t>Segundo informe que se realizara en el mes de septiembre</t>
  </si>
  <si>
    <t xml:space="preserve">Por motivo del diligenciamiento de las herramientas de gestión y el fallo en pagina web se ha visto atrasado el seguimiento al link de transparencia </t>
  </si>
  <si>
    <t>PAO-2023-015</t>
  </si>
  <si>
    <t>Realizar el seguimiento al Plan de Acción de Gobierno Abierto</t>
  </si>
  <si>
    <t>3 informes</t>
  </si>
  <si>
    <t>3 infomes</t>
  </si>
  <si>
    <t xml:space="preserve">Se realizo el seguimiento al plan de gobierno abierto con corte a 30 marzo. Este seguimiento fue publicado en el sharepoint dispuesto por la alcaldía para el seguimiento y cargue de evidencias del Plan de Gobierno abierto, se le da un avance del 100% </t>
  </si>
  <si>
    <t>Excel con el seguimiento de plan de gobierno abierto.
Soportes, y correo electronico</t>
  </si>
  <si>
    <t>El segundo seguimiento se realizara en el mes de julio</t>
  </si>
  <si>
    <t>PAO-2023-021</t>
  </si>
  <si>
    <t xml:space="preserve">Fromulación de la matriz de riesgos SARLAFT </t>
  </si>
  <si>
    <t>1 documento</t>
  </si>
  <si>
    <t xml:space="preserve">Matriz de riesgos </t>
  </si>
  <si>
    <t>Se han realizado mesas de trabajo en conjunto con la Gerencia de Contratación para dar lugar por primera vez a la construcción de la  matriz de riesgos SARLAFT en ele IDIPRON. Se cuenta con soporte de la aplicación de la metodología en la primera etapa en la que se han aplicado las preguntas orientadoras e identificado las fuentes de riesgo de la Entidad. Así mismo se ha asistido a todas las mesas de trabajo y suscrito el compromiso de la Dirección en la implementación del SARLAFT
El porcentaje de cumplimiento frente a la meta propuesta es del 30%</t>
  </si>
  <si>
    <t>Se adjunta PDF de avance de la contextualización, aplicación de preguntas orientadores e identificación de fuentes de riesgo.Se adjunta también compromiso firmadoo por el Director General.</t>
  </si>
  <si>
    <t>Matriz finalizada</t>
  </si>
  <si>
    <t>no se cuenta con un equipo claro establecifdo para la formulación, las capacitaciones y mesas orientadores lideradas por la Alcalodía mayor tuvieron lugar en el primer trimestre de este año. Los lineamientos y docuemntos tecinicos fueron socializados también en el primerr trimestre dee 2023.</t>
  </si>
  <si>
    <t>PAO-2023-022</t>
  </si>
  <si>
    <t>Actualizar los Mapas de Riesgos de Corrupción y Gestión de acuerdo la nueva metodología de administración del riesgo.</t>
  </si>
  <si>
    <t>Mapas de riesgos actualizados</t>
  </si>
  <si>
    <t>Se llevaron a cabo mesas de trabajo con los procesos en las cuales se revisó el informe del tercer seguimiento de los mapas de riego emitido por la Oficina de Control Interno y se ajustaron los mapas de riesgo de corrupción y gestión de 15 de los 20 procesos</t>
  </si>
  <si>
    <t>Mapas de riesgo de corrupción y gestión ajustados
 correos electrónicos de aprobación.
Acta aprobación Comite Institucional de Getion y Desempeño</t>
  </si>
  <si>
    <t>PAO-2023-023</t>
  </si>
  <si>
    <t>Aprobación de mapas de riesgos por parte de los lideres de proceso, con previo visto bueno de la OAP</t>
  </si>
  <si>
    <t>Mapas de riesgos aprobados</t>
  </si>
  <si>
    <t>En el mes de enero se realizo la aprobación de los mapas de corrupción por parte del comite institucional de gestión y desempeño. Adicionalmente se realizó la revisión, durante el periodo evaluado, de los mapas de riesgo de corrupción y gestión de acuerdo con el informe de seguimiento a los mapas de riesgo de gestión y corrupción realizado por la oficina de control interno. Los líderes de los procesos aprobaron los mapas ajustados</t>
  </si>
  <si>
    <t>Acta de reunión Comite Institucional ed Gestión y Desempeño.
Correos electrónicos de los líderes de los procesos.</t>
  </si>
  <si>
    <t>Durante los meses de Abril y Mayo, la Oficina Asesora de Planeación realizó la revisión del archivo "Anexo 6 Anexo 6 primer seguimiento riesgos de corrupcion 2023" y del "Informe de Seguimiento a Mapas de Riesgo de Gestión de Corrupción y de Gestión"  de fecha Febrero de 2023, con el fin de determinar aspectos de mejora que se puedan incluir dentro de los mapas de riesgo de los procesos.
Producto de la revisión se realizó el ajuste de los mapas de riesgo de corrupción y gestión, los cuales fueron trabajados con los procesos y la OAP y avalados por los Líderes de los procesos y sirvieron como base para el primer seguimiento 2023 a los mapas de riesgo del instituto.
El porcentaje de cumplimiento frente a la meta propuesta es del 20%</t>
  </si>
  <si>
    <t>Correos electrónicos con la aprobación de los lideres de los procesos</t>
  </si>
  <si>
    <t>PAO-2023-024</t>
  </si>
  <si>
    <t xml:space="preserve">Divulgar la formulación de los mapas de riesgos de corrupción </t>
  </si>
  <si>
    <t>Mapas de riesgos publicados en pagina web</t>
  </si>
  <si>
    <t>Se realizó la publicación de los mapas de riesgo en la página web de la entidad un vez fueron aprobados por el Comité Institucional de Gestión y Desempeño. Los mapas fueron publicados en el numeral 4.15 del link de transparencia de la página web del idipron</t>
  </si>
  <si>
    <t>Pantallazo de publicación</t>
  </si>
  <si>
    <t>PAO-2023-025</t>
  </si>
  <si>
    <t>Publicación del seguimiento realizado a los mapas de riesgos de corrupción y gestión 2022 (3 seguimiento 2021)</t>
  </si>
  <si>
    <t>Se realizó la publicación del seguimiento a los mapas de riesgo de corrupción y gestión en el link de transparencia en el numeral 4.15 de la página web de la entidad.</t>
  </si>
  <si>
    <t>Se adjunta pantallazo de la publicación en la página web</t>
  </si>
  <si>
    <t>PAO-2023-026</t>
  </si>
  <si>
    <t>Realizar ejercicios de aprovechamiento de datos abiertos que contribuyan a mejorar productos o servicios, fortalecer la rendición de cuentas, mejorar la participación ciudadana y fomentar la innovación pública por parte de la entidad y del Distrito en general.</t>
  </si>
  <si>
    <t xml:space="preserve"> 2 ejecicios de datos abiertos programados</t>
  </si>
  <si>
    <t>2 ejercicios de aprovechamiento de datos abiertos realizados</t>
  </si>
  <si>
    <t xml:space="preserve">Desarrollar estrategia de comunicaciones y de capacitaciones 
</t>
  </si>
  <si>
    <t>PAO-2023-016</t>
  </si>
  <si>
    <t>Desarrollar una estrategia de comunicaciones interna para dar a conocer el  PAAC y sus componentes</t>
  </si>
  <si>
    <t>1 divulgacion en el espacio de inducción y reinducción</t>
  </si>
  <si>
    <t xml:space="preserve">Listado de asistencia
</t>
  </si>
  <si>
    <t>Se realizarón las piezas comunicativas y se han socializado por correo electronido la pieza el dia 29-06-2023 lo, una general y las otras del primer  y segundo componente. Todas las empiezas se han enviado y se enviaran del correo electronico de la OAP.
El porcentaje de avance frente a la meta propuesta es del 50%</t>
  </si>
  <si>
    <t>Piezas comunicativas y correos electronicos</t>
  </si>
  <si>
    <t>Enviar las piezas comunicativas de los componentes 2, 3,4,5 y 6</t>
  </si>
  <si>
    <t>PAO-2023-017</t>
  </si>
  <si>
    <t>Socializar al equipo SIGID de la entidad, la nueva metodología de la Política de Administración del riesgo.</t>
  </si>
  <si>
    <t>100% Delegados SIGID con conocimiento de la politica de admon del riesgo del IDIPRON</t>
  </si>
  <si>
    <t>Listados de asistencia
presentacion realizada</t>
  </si>
  <si>
    <t>PAO-2023-018</t>
  </si>
  <si>
    <t xml:space="preserve">Socializar a los actores internos y externos de la entidad, la nueva metodología de la Política de Administración del riesgo. </t>
  </si>
  <si>
    <t>Un curso virtual diseñado</t>
  </si>
  <si>
    <t>Documentos de publicación del curso virtual</t>
  </si>
  <si>
    <t xml:space="preserve"> Realizar actividades del proceso de Seguimiento y mejoramiento a la Gestión,  para el fortalecimiento de la política de Control Interno</t>
  </si>
  <si>
    <t>Generar recomendaciones a las instancias correspondientes a partir de la verificación de la identificación y valoración del riesgo. La actividad deben realizarla los cargos que lideran de manera transversal temas estratégicos de gestión (tales como jefes de planeación, financieros, contratación, TI, servicio al ciudadano, líderes de otros sistemas de gestión, comités de riesgos) y desde el sistema de control interno efectuar su verificación.</t>
  </si>
  <si>
    <t>PAO-2023-019</t>
  </si>
  <si>
    <t>Identificar factores de carácter fiscal que pueden afectar negativamente el cumplimiento de los objetivos institucionales. Desde el sistema de control interno efectuar su verificación.</t>
  </si>
  <si>
    <t>PAO-2023-020</t>
  </si>
  <si>
    <t>Desarrollar actividades que permitan avanzar en la formulación y cumplimiento de  la estrategia  Gestión del riesgo  del PAAC</t>
  </si>
  <si>
    <t>Un planformulado y aprobado por el Comité Institucional ed Gestión y Desempeño
3 Seguimientos al PAAC</t>
  </si>
  <si>
    <t>Plan Anticorrupción formulado y aprobado
Informes de seguimiento al cumplimiento del PAAC</t>
  </si>
  <si>
    <t>Se elaboró en conjunto con los procesos el PAAC 2023 el cual fue presentado al comité institucional ed gestión y desempeño el 30 de enero. El Comité aprobó  el PAAC para la vigencia 2023.
El primer seguimiento al plan anticorrupción y atención al ciudadano se llevara a cabo en el mes de mayo.
El porcentaje de avance frente al cumplimiento de la mesta es del 25%</t>
  </si>
  <si>
    <t>Plan Anticorrupción y Atención al Ciudadano aprobado
Acta de comité aprobando el plan.</t>
  </si>
  <si>
    <t>Realizar los tres seguimientos al plan</t>
  </si>
  <si>
    <t>El segundo seguimiento se realizará en el mes de septiembre</t>
  </si>
  <si>
    <t>Presentar los resultados a la ciudadanía por parte de las directivas o del área responsable de consolidar y analizar los resultados de la gestión institucional de la entidad.</t>
  </si>
  <si>
    <t>PAO-2023-027</t>
  </si>
  <si>
    <t>Elaborar y publicar informe previo a la ciudadania sobre cumplimiento de metas IDIPRON de la vigencia anterior</t>
  </si>
  <si>
    <t>1 informe</t>
  </si>
  <si>
    <t>Correo solicitud información, solicitud publicación, pieza comunicacional, capturas de pantalla</t>
  </si>
  <si>
    <t>Se elaboró el informe de rendición de cuentas previo a la ciudadanía (metas 2022) con información de todas las áreas del Instituto y se publicó en web y redes institucionales acompañado de pieza comunicacional de consulta el día 10 de febrero de 2023. El avance en el cumplimiento de la meta es del 100%</t>
  </si>
  <si>
    <t>Asistencia a reunión con las áreas, correo solicitud información a las áreas, correo solicitud publicación informe, formato de solicitud de publicación E-COE-FT-001, pieza comunicacional, publicación web y redes, informe de metas 2022.</t>
  </si>
  <si>
    <t>Ninguno</t>
  </si>
  <si>
    <t xml:space="preserve">Realizar actividades del proceso de Direccionamiento Estratégico para el fortalecimiento de la politica de Participación Ciudadana </t>
  </si>
  <si>
    <t>Incluir en los informes y acciones de difusión para la rendición de cuentas los espacios de participación presenciales que ha dispuesto la entidad para canalizar las propuestas ciudadanas. / Divulgar en el proceso de rendición de cuentas la información sobre la oferta de conjuntos de datos abiertos disponibles en la entidad para que sean utilizados por los ciudadanos o grupos de interés.</t>
  </si>
  <si>
    <t>PAO-2023-028</t>
  </si>
  <si>
    <t>Realizar jornadas de diálogo ciudadano con grupos de valor del Instituto</t>
  </si>
  <si>
    <t>2 diálogos</t>
  </si>
  <si>
    <t>Correo solicitud cubrimiento, notas webs, solicitud publicación, material utilizado, registro de asistencia, acta de reunión, registro fotográfico</t>
  </si>
  <si>
    <t>Se realizaron tres (3) diálogos ciudadanos en las Unidades Conservatorio, Perdomo y La 32, los días 21 y 22 de marzo de 2023, con el fin de socializar a jóvenes del IDIPRON los logros del sector integración social en el año 2022. El avance en el cumplimiento de la meta es del 100%</t>
  </si>
  <si>
    <t>Para los tres (3) diálogos:
Registro fotográfico, registro audiovisual, formato de asistencia, presentación Power Point, sistematización diálogo (formato Veeduría Distrital).</t>
  </si>
  <si>
    <t>Establecer actividades para informar directamente a los grupos de valor sobre los resultados de su participación en la gestión mediante el envío de información o la realización de reuniones o encuentros.</t>
  </si>
  <si>
    <t>PAO-2023-031</t>
  </si>
  <si>
    <t>Realizar acciones de retroalimentación, evaluación y publicación de inquietudes de los asistentes a las Audiencias Públicas Participativas de Rendición de Cuentas en cualquiera de las modalidades utilizadas (presencial o virtual)</t>
  </si>
  <si>
    <t>1 ejercicio de retroalimentación</t>
  </si>
  <si>
    <t>2 instrumentos de recopilación de inquietudes ciudadanas, formularios web o formatos prestablecidos por la Oficina Asesora de Planeación, (según la modalidad)</t>
  </si>
  <si>
    <t>Rendición de cuentas</t>
  </si>
  <si>
    <t>Se elaboraron y compartieron dos (2) instrumentos virtuales para la audiencia de rendición de cuentas: un formulario web para el registro y la formulación de preguntas y un formulario para la evaluación del evento. Además, se aplicaron de manera presencial evaluaciones en formato de la Veeduría Distrital el 30 de marzo de 2023. El avance en el cumplimiento de la meta es del 100%</t>
  </si>
  <si>
    <t>Formularios web (registro y preguntas, y evaluación) audiencia pública rendición de cuentas, formatos de evaluación audiencia pública de rendición de cuentas solicitados por la Veeduría Distrital.</t>
  </si>
  <si>
    <t>PAO-2023-032</t>
  </si>
  <si>
    <t>Retroalimentar a la ciudadanía sobre los resultados de su participación en las Audiencias Públicas de Rendición de Cuentas por medio de las inquietudes realizadas</t>
  </si>
  <si>
    <t>1 documento respuestas</t>
  </si>
  <si>
    <t>1 documento (respuestas a inquietudes) y 1 pieza comunicativa (conocer las respuestas en el sitio web), captura de pantalla publicación informe</t>
  </si>
  <si>
    <t>Se recopilaron las inquietudes de la ciudadanía en la audiencia de rendición de cuentas del IDIPRON el día 30 de marzo, a través de un instrumento creado para tal fin (formulario web). El avance en el cumplimiento de la meta es del 100%</t>
  </si>
  <si>
    <t>Documento de respuestas institucionales a preguntas ciudadanas, pieza comunicacional de socialización del documento a la ciudadanía, publicación documento en web y redes institucionales, correo masivo (mailing) a todo el Instituto para socialización de documento de respuestas.</t>
  </si>
  <si>
    <t>Divulgar en el proceso de rendición de cuentas la información sobre la oferta de conjuntos de datos abiertos disponibles en la entidad para que sean utilizados por los ciudadanos o grupos de interés.</t>
  </si>
  <si>
    <t>PAO-2023-033</t>
  </si>
  <si>
    <t>Divulgar en foros virtuales la información sobre la oferta de conjunto de datos abiertos disponibles en la entidad.</t>
  </si>
  <si>
    <t>Una divulgación de la cápsula en  foros virtuales.</t>
  </si>
  <si>
    <t>Cápsula audiovisual con la información divulgada</t>
  </si>
  <si>
    <t>La cápsula sobre la oferta de datos abiertos del Instituto se socializará en los ejercicios de foros virtuales programados entre los meses de junio a agosto de 2023. El avance en el cumplimiento de la meta es de 0%</t>
  </si>
  <si>
    <t>Esta actividad se realizará en el tercer trimestre, en los meses de julio, agosto y septiembre.</t>
  </si>
  <si>
    <t>Realizar actividades del proceso de  Direccionamiento estrategico de la estrategia de Rendición de Cuentas del Plan Anticorrupción y Atención al Ciudadano - PAAC</t>
  </si>
  <si>
    <t>PAO-2023-034</t>
  </si>
  <si>
    <t>Elaborar y publicar la Estrategia Integral de Rendición de Cuentas para la vigencia 2022, teniendo en cuenta los lineamientos del M.U.R.C. de Función Pública en su apartado  "Diseño de la Estrategia de Rendición de Cuentas" https://www.funcionpublica.gov.co/web/murc/diseno-estrategia-rendicion-cuentas</t>
  </si>
  <si>
    <t>1 Estrategia 
Rendición de Cuentas</t>
  </si>
  <si>
    <t>Estrategia 
Rendición de Cuentas</t>
  </si>
  <si>
    <t>La Estrategia de Rendición de Cuentas IDIPRON 2023 se elaboró en el mes de enero de 2023 y se elevó a consulta ciudadana. Posteriormente se publicó el documento final en la web (micrositio Participa), acompañado de una pieza comunicacional para socialización a todos los grupos de valor institucionales el día 30 de enero. El avance en el cumplimiento de la meta es del 100%</t>
  </si>
  <si>
    <t>Consulta previa a la ciudadanía, consulta ciudadana web y redes, consulta interna correo masivo (mailing), pieza comunicacional de consulta documento definitivo, documento final Estrategia Rendición de Cuentas IDIPRON 2023.</t>
  </si>
  <si>
    <t>PAI-2023-011
PAI-2023-012</t>
  </si>
  <si>
    <t>PAO-2023-035</t>
  </si>
  <si>
    <t>Publicar un informe en el sitio web del Instituto sobre el proceso de Rendición de Cuentas que se desarrollen en el año</t>
  </si>
  <si>
    <t>1 informe y 1 pieza comunicativa</t>
  </si>
  <si>
    <t>Este informe se elaborará y publicará cuando se realicen más actividades. El avance en el cumplimiento de la meta es del 0%</t>
  </si>
  <si>
    <t>Recopilación de la información y elaboración del informe.</t>
  </si>
  <si>
    <t>Esta acción se realizará en el cuarto trimestre, en el mes de diciembre.</t>
  </si>
  <si>
    <t>PAO-2023-036</t>
  </si>
  <si>
    <t>Realizar consultas ciudadanas sobre temáticas asociadas a la Estrategia de Rendicion de Cuentas</t>
  </si>
  <si>
    <t>3 Consultas ciudadanas a través de formulario web</t>
  </si>
  <si>
    <t>Se realizaron cuatro (4) consultas a la ciudadanía de varios instrumentos de planeación y gestión asociados al proceso y a la Estrategia de Rendición de Cuentas en el mes de enero de 2023, a través de piezas comunicacionales y publicación en web y redes sociales institucionales. El avance en el cumplimiento de la meta es del 100%</t>
  </si>
  <si>
    <t>Estrategia RdC: consulta web y redes sociales, consulta interna correo masivo (mailing), pieza comunicacional.
Plan de Acción: consulta web y redes sociales, pieza comunicacional.
PAAC: consulta web y redes sociales, pieza comunicacional.
PIPC: onsulta web y redes sociales, pieza comunicacional.</t>
  </si>
  <si>
    <t>PAO-2023-038</t>
  </si>
  <si>
    <t>Realizar Audiencias Públicas Participativas de Rendición de Cuentas</t>
  </si>
  <si>
    <t xml:space="preserve">2 Audiencias Públicas Participativas de Rendición de Cuentas.  </t>
  </si>
  <si>
    <t>2 Audiencias Públicas Participativas de Rendición de Cuentas.  
Flyer, video transmisión, formulario web, capturas de pantalla transmisión</t>
  </si>
  <si>
    <t>Se realizaron dos (2) audiencias públicas de Rendición de Cuentas mixtas (presenciales y virtuales): audiencia sector integración social el día 16 de marzo de 2023 y audiencia IDIPRON el día 30 de marzo de 2023, con el fin de socializar los logros de la vigencia 2022. El avance en el cumplimiento de la meta es del 100%</t>
  </si>
  <si>
    <t>Sectorial: video de transmisión, correo masivo (mailing) de invitación, boletín de prensa IDIPRON, pieza comunicacional de invitación, presentación utilizada.
IDIPRON: video transmisión, formato de asistencia, pieza comunicacional de invitación, libreto, minuto a minuto, presentación utilizada, formulario web asistencia y preguntas, evaluación virtual, sistematización y evaluación audiencia (formatos Veeduría Distrital).</t>
  </si>
  <si>
    <t>PAO-2023-039</t>
  </si>
  <si>
    <t>Implementar acciones de dialogo (foros virtuales) que permitan la participación de diversos representantes de los grupos de valor</t>
  </si>
  <si>
    <t xml:space="preserve">  3 foros virtuales</t>
  </si>
  <si>
    <t>Los tres (3) foros virtuales de participación, ejercicios que hacen parte de la Estrategia de Rendición de Cuentas, se realizarán entre los meses de junio y agosto. El avance en el cumplimiento de la meta es de 0%</t>
  </si>
  <si>
    <t>PAO-2023-040</t>
  </si>
  <si>
    <t>Evaluación de la estrategia de Rendición de Cuentas</t>
  </si>
  <si>
    <t>1 Informe de la estrategia de Rendición de Cuentas</t>
  </si>
  <si>
    <t>Informe de la estrategia de Rendición de Cuentas</t>
  </si>
  <si>
    <t>La evaluación de la Estrategia de Rendición de Cuentas se realizará entre los meses de noviembre y diciembre, dando cumplimiento al cronograma propuesto en la misma. El avance en el cumplimiento de la meta es de 0%</t>
  </si>
  <si>
    <t>Esta actividad se realizará en el cuarto trimestre.</t>
  </si>
  <si>
    <t>Autodiagnóstico Conflicto de Intereses</t>
  </si>
  <si>
    <t>Con que frecuencia hace seguimiento a la implementación de la estrategia de gestión de conflicto de intereses el Comité Institucional de Gestión y Desempeño</t>
  </si>
  <si>
    <t>PAO-2023-041</t>
  </si>
  <si>
    <t>Enviar trimestralmente el reporte de seguimiento a la implementación de la estrategia de gestión de conflicto de intereses al Comité Institucional de Gestión y Desempeño</t>
  </si>
  <si>
    <t>4 reportes de seguimiento</t>
  </si>
  <si>
    <t>Primer Trimestre:  Se socializa informe estrategias para implementar en la gestión que se realiza al diligenciar formato declaración conflicto de interés, aplicativos SIGEP y SIDEAP, en la mesa de apoyo técnico para la gestión y el desempeño institucional.
Frente a la meta propuesta se dio cumplimiento del 25%</t>
  </si>
  <si>
    <t xml:space="preserve">Primer Trimestre: 
- Presentación Estratégias Conflicto de Interes.
- Acta mesa de trabajo conflicto de interes Gerencia de Talento Humano.
- Agendamiento a mesa apoyo técnico para gestion y el desempeño institucional. </t>
  </si>
  <si>
    <t>Segundo Trimestre: Se realiza presentación el dia 29 de junio de 2023 del reporte de seguimiento del II trimestre de la presente vigencia ante el comité directivo, resultado del análisis a los casos presentados por los servidores y servidoras que declararon conflicto de interés en los aplicativos SIGEP Y SIDEAP, para la vigencia 2023.
Frente a la meta propuesta, se reporta incremento del 25% con la segunda presentación del reporte.</t>
  </si>
  <si>
    <t>1. Reporte presentado al comité directivo.
2. Acta de comité de gestión y desempeño  29 de junio
3. Listado de asistencia</t>
  </si>
  <si>
    <t>Se encuentran pendientes los reportes de seguimientos para el 3 y 4 trimestre del 2023, con el fin de dar cumplimiento del 100% de ejecución a la actividad.</t>
  </si>
  <si>
    <t>Cuál es el porcentaje de gerentes públicos que han terminado el curso de integridad, transparencia o lucha contra la corrupción.
Cuál es el porcentaje de servidores que han terminado el curso de integridad, transparencia o lucha contra la corrupción</t>
  </si>
  <si>
    <t>PAO-2023-043</t>
  </si>
  <si>
    <t>Desarrollar estrategias que fomenten la participación de servidores y gerentes públicos del  instituto en el curso de integridad, transparencia o lucha contra la corrupción</t>
  </si>
  <si>
    <t xml:space="preserve">30% de Servidores Públicos
70% Gerentes Públicos </t>
  </si>
  <si>
    <t>Primer Trimestre: Durante el primer trimestre se realizó socialización del curso Integridad, transparencia y lucha contra la corrucpión.
Así mismo se les remitio memorando No. 2023IE1269 el 3 de marzo de 2023, en donde se les indican a todos los funcionarios(as) de planta del instituto a la realización de dicho curso.
Directivos y servidores con certificaciòn a corte del 15 de marzo de 2023
Servidores(as)= 55 de 184 posesionados 30%
Directivo: 6 de 20 directivos posesionados  30%
Frente a la meta propuesta se dio cumplimiento del 50%</t>
  </si>
  <si>
    <t xml:space="preserve">Primer Trimestre:
1. Correo de socialización.
2. Memorando 2023IE1269
3. Listado de participación
4. Certificado de servidores y gerentes </t>
  </si>
  <si>
    <t>Primer Trimestre: Nos encontramos a la espera del listado de servidores(as) públicos(as) que han culminado a satisfacción el curso, por parte del DAFP.</t>
  </si>
  <si>
    <t>Primer Trimestre: El curso a la fecha se encuentra cerrado por el DAFP, lo cual dificultaría cumplir con la meta pactada.
Así mismo ya se remitió correo a la entidad pertinente con la finalidad de obtener respuesta.</t>
  </si>
  <si>
    <t>Segundo Trimestre: 
Durante el segundo trimestre se realizó socialización a través de correo del curso Integridad, transparencia y lucha contra la corrucpión.
No se ha recibido por parte del DAFP nuevo listado de personal con este curso, sólo se reportó por parte de servidores públicos un certificado del segundo trimestre.
Servidores(as)= 56 de 184 posesionados 30,43%
Directivo: 6 de 20 directivos posesionados  30%
Frente a la meta propuesta, ya se cumplió la meta respecto a servidores públicos otorgando con ello un 50% de ejecución; y con respecto a gerentes públicos un 21,42% para un total de 71,42%.</t>
  </si>
  <si>
    <t>Segundo Trimestre: 
1. Correo electrónico de un servidor reportando el certificado</t>
  </si>
  <si>
    <t>Segundo Trimestre: Nos encontramos a la espera del listado de servidores(as) públicos(as) que han culminado a satisfacción el curso, por parte del DAFP.</t>
  </si>
  <si>
    <t>Actividades operativas del proceso Gsetión del Talento Humano en el cumplimiento de los diferentes planes de apoyo a cargo de la entidad.</t>
  </si>
  <si>
    <t>PAO-2023-044</t>
  </si>
  <si>
    <t>6. Documentar las acciones realizadas para llevar a cabo la revisión por la alta dirección al SG-SST</t>
  </si>
  <si>
    <t xml:space="preserve">Un documento </t>
  </si>
  <si>
    <t>Un documento oficializado</t>
  </si>
  <si>
    <t>Primer cuatrimestre:  El Reporte final de esta actividad se realizará en el segundo  trimestre de 2023, como avance hemos realizado la recolección de documentos e información para que sea presentada ante la alta direccion con el formato A-GDH-FT-038 " Evaluación Por la Alta Dirección del Sistema de Gestión de Seguridad y Salud en el Trabajo".
Frente a la meta propuesta se dio cumplimiento del 20%</t>
  </si>
  <si>
    <t xml:space="preserve">Primer Trimestre : Carpetas con la información del plan de trabajo SST 2022 para ser presentada la evaluación ante la Dirección. </t>
  </si>
  <si>
    <t>Evidencias: Actas, Listados de asistencia, formatos implementados SST.</t>
  </si>
  <si>
    <t>Se diligencia el formato  "EVALUACIÓN POR LA DIRECCIÓN DEL SISTEMA DE GESTIÓN DE SEGURIDAD Y SALUD EN EL TRABAJO (SG-SST)" Codigo A-GDH-FT-038 con el análisis de los resultados de acuerdo a los estándares establecidos, una vez finalizado el seguimiento se presenta para firmas del delegado de la alta dirección.
Frente a la meta propuesta, se ejecuta en un 100% el indicador con la revisión por la dirección firmada en el documento "EVALUACIÓN POR LA DIRECCIÓN DEL SISTEMA DE GESTIÓN DE SEGURIDAD Y SALUD EN EL TRABAJO (SG-SST)"</t>
  </si>
  <si>
    <t>SEGUNDO SEGUIMIENTO 2023  Formato "EVALUACIÓN POR LA DIRECCIÓN DEL SISTEMA DE GESTIÓN DE SEGURIDAD Y SALUD EN EL TRABAJO (SG-SST)" Codigo A-GDH-FT-038, diligenciado y firmado por el Jefe de la Oficina de Planeación.</t>
  </si>
  <si>
    <t>PAO-2023-045</t>
  </si>
  <si>
    <t>7. Desarrollar jornadas de inducción y reinducción sobre integridad como estrategia para socializar y garantizar la apropiación del Código de integridad por parte de los servidores públicos de la entidad.</t>
  </si>
  <si>
    <t xml:space="preserve">4 Jornadas de inducción y reinducción </t>
  </si>
  <si>
    <t>Listados de asistencia y Presentación Power Point</t>
  </si>
  <si>
    <t>Primer cuatrimestre: Se realizó socialización del codigo de integridad en la jornada de inducción realizada el 18 de enero de 2023, 10 y 31 de marzo, de 2023 a todos los directivos y funcionarios(as) posesionados durante este periodo, así mismo se realizó la socialización del codigo de integridad por parte de la Doctora Marcela Delgado el 21 de abril de 2023.
Frente a la meta propuesta se dio cumplimiento del 100%</t>
  </si>
  <si>
    <t>Primer Trimestre:
1. Listado de asistencia
2. Presentación utilizada</t>
  </si>
  <si>
    <t>PAO-2023-046</t>
  </si>
  <si>
    <t>8. Desarrollar la actividad "Funcionario del mes frente a la apropiación de los valores de integridad" como estrategia cultural basada en la implementación del Código de integridad del servicio público.</t>
  </si>
  <si>
    <t xml:space="preserve">7 publicaciones </t>
  </si>
  <si>
    <t>Pantallazos de publicaciones</t>
  </si>
  <si>
    <t>Primer Trimestre: El reporte del desarrollo de esta actividad, se desarrollará en el tercer trimestre como se estableció en la programación del presente  Plan de Acción</t>
  </si>
  <si>
    <t xml:space="preserve"> Desarrollar la actividad "Funcionario del mes frente a la apropiación de los valores de integridad" como estrategia cultural basada en la implementación del Código de integridad del servicio público.</t>
  </si>
  <si>
    <t>Segundo seguimiento: Esta actividad no se ha realizado en el primer  semestre, sin emabargo se propone que en el mes de julio se soliciten los funcionarios meritorios correspondinetes a los valores de los meses de abril, mayo y junio)
Frente a la meta propuesta, no se reporta avance en la ejecución</t>
  </si>
  <si>
    <t>PAO-2023-047</t>
  </si>
  <si>
    <t>9. Continuar con la aplicación semestral (junio y noviembre) del Test de percepción de la integridad.</t>
  </si>
  <si>
    <t>2 aplicaciones del test de percepción de la integridad</t>
  </si>
  <si>
    <t>Documento con los resultados del test</t>
  </si>
  <si>
    <t>Primer Trimestre: El reporte del desarrollo de esta actividad, se desarrollará en el segundo y cuarto trimestre como se estableció en la programación del presente  Plan de Acción</t>
  </si>
  <si>
    <t>Continuar con la aplicación semestral (junio y noviembre) del Test de percepción de la integridad.</t>
  </si>
  <si>
    <t>Segundo trimestre: 
Se creo el listado de preguntas del test de percepcion correspondientes a la apropiacion del codigo de integridad, a los valores de honestidad, respeto, compromiso, justicia, diligencia, corresponsabilidad, solidaridad y finalmente unas preguntas referentes a transparencia y la aplicacion del test de percepcion se inició el 11 de julio con un correo eletronico a toda la entidad.
Frente a la meta propuesta, se reporta un 10% de avance en la ejecución de la actividad.</t>
  </si>
  <si>
    <t>Segundo Trimestre
1. Preguntas del Test de percepcion de integridad 1er periodo de 2023 en formato excel, 
2. Correo de divulgacion del test, 
3. Formulario en google forms del test de percecion de integridad</t>
  </si>
  <si>
    <t>Nos encontramos a la espera del diligenciamiento del test de percepcion de integridad por parte de todos(as) los funcionarios(as)</t>
  </si>
  <si>
    <t>PAO-2023-048</t>
  </si>
  <si>
    <t>10. Hacer la valoración de las estrategias de comunicación empleadas para promover el Código de Integridad a través de la aplicación de una encuesta diagnóstica y elaboración de informe.</t>
  </si>
  <si>
    <t>1 encuesta y 1 informe</t>
  </si>
  <si>
    <t>Encuesta e informe</t>
  </si>
  <si>
    <t>Primer Trimestre: El reporte del desarrollo de esta actividad, se desarrollará en el cuarto trimestre como se estableció en la programación del presente  Plan de Acción</t>
  </si>
  <si>
    <t xml:space="preserve"> Hacer la valoración de las estrategias de comunicación empleadas para promover el Código de Integridad a través de la aplicación de una encuesta diagnóstica y elaboración de informe.</t>
  </si>
  <si>
    <t>De acuerdo a lo programado, la actividad se reportará en el último trimestre de la vigencia</t>
  </si>
  <si>
    <t>PAO-2023-049</t>
  </si>
  <si>
    <t>11. Remitir vía correo electrónico la socialización de los resultados obtenidos en la vigencia 2022 de las actividades del Código de Integridad.</t>
  </si>
  <si>
    <t>1 correo electrónico</t>
  </si>
  <si>
    <t>Correo electrónico de socialización</t>
  </si>
  <si>
    <t>Primer Trimestre: El día 28 de febrero de 2023 se remitió y socializó vía correo electrónico los resultados obtenidos en la vigencia 2022 de las actividades del Código de Integridad a través de una presentación power point.
Frente a la meta propuesta se dio cumplimiento del 100%</t>
  </si>
  <si>
    <t>Primer Trimestre
1. Correo electrónico
2, Presentación power point</t>
  </si>
  <si>
    <t>PAO-2023-050</t>
  </si>
  <si>
    <t>12. Establecer  y socializar el  cronograma de ejecución de las actividades de implementación del Código de Integridad, con el fin de determinar el alcance de las estrategias y establecer actividades concretas que mejoren la apropiación y/o adaptación al Código.</t>
  </si>
  <si>
    <t>1 cronograma de actividades socializado</t>
  </si>
  <si>
    <t xml:space="preserve"> Cronograma de actividades del Código de integridad </t>
  </si>
  <si>
    <t>Primer Trimestre: El día 28 de febrero de 2023 se remitió y socializó vía correo electrónico el cronograma de integridad para la vigencia 2023 de las actividades del Código de Integridad. 
Frente a la meta propuesta se dio cumplimiento del 100%</t>
  </si>
  <si>
    <t>Primer Trimestre
1. Correo electrónico
2, Excel Cronograma</t>
  </si>
  <si>
    <t>PAO-2023-051</t>
  </si>
  <si>
    <t>13. Realizar seguimiento y evaluación al cronograma de actividades del Código de integridad analizando los resultados obtenidos en la implementación de las acciones del Código y socializarlo a través del link de transparencia.</t>
  </si>
  <si>
    <t>Informe</t>
  </si>
  <si>
    <t>Realizar seguimiento y evaluación al cronograma de actividades del Código de integridad analizando los resultados obtenidos en la implementación de las acciones del Código y socializarlo a través del link de transparencia.</t>
  </si>
  <si>
    <t>PAO-2023-052</t>
  </si>
  <si>
    <t>14. Documentar las buenas prácticas de la entidad en materia de integridad que permitan alimentar la próxima intervención del Código.</t>
  </si>
  <si>
    <t>1 presentación</t>
  </si>
  <si>
    <t>Presentación en power point</t>
  </si>
  <si>
    <t>Documentar las buenas prácticas de la entidad en materia de integridad que permitan alimentar la próxima intervención del Código.</t>
  </si>
  <si>
    <t>PAO-2023-053</t>
  </si>
  <si>
    <t>15. Socialización a servidores públicos sobre conflicto de interés</t>
  </si>
  <si>
    <t>1 Capacitación</t>
  </si>
  <si>
    <t>Listas de asistencia</t>
  </si>
  <si>
    <t>Primer Trimestre: La actividad se ejecutará en el mes de mayo de 2023.</t>
  </si>
  <si>
    <t>Socialización a servidores públicos sobre conflicto de interés</t>
  </si>
  <si>
    <t>Segundo Trimestre:  Se realizó una jornada de socialización a los funcionarios y funcionarias del Instituto sobre las tipologias y su aplicabilidad al encontrarse inmerso en un posible conflicto de interés, con ocasión a la naturaleza del empleo desempeñado, para lo cual se realizó una convocatoria por correo electrónico.
Frente a la meta propuesta, la actividad se ejecutó al 100% en el II triemestre.</t>
  </si>
  <si>
    <t>1. Video Presentación Sigep y Sideap.
2.Listado de Asistencia.
3. Presentación Conflicto de Interés.</t>
  </si>
  <si>
    <t>PAO-2023-054</t>
  </si>
  <si>
    <t>16. Hacer seguimiento a la publicación de la declaración de renta y conflictos de intereses por parte de todos los servidores y colaboradores de la entidad</t>
  </si>
  <si>
    <t>1 Informe</t>
  </si>
  <si>
    <t>Primer Trimestre: La actividad se ejecutará en el mes de diciembre de 2023.</t>
  </si>
  <si>
    <t>Hacer seguimiento a la publicación de la declaración de renta y conflictos de intereses por parte de todos los servidores y colaboradores de la entidad</t>
  </si>
  <si>
    <t>Promover que la Alta Dirección participe en las actividades de socialización del código de integridad y principios del servicio público. Desde el sistema de control interno efectuar su verificación.</t>
  </si>
  <si>
    <t>PAO-2023-056</t>
  </si>
  <si>
    <t>4. Promover que la Alta Dirección participe en las actividades de socialización del código de integridad y principios del servicio público</t>
  </si>
  <si>
    <t>Participación de la alta dirección en una inducción de integridad como expositor y creación de video</t>
  </si>
  <si>
    <t>Listados de asistencia, Presentación Power Point, video</t>
  </si>
  <si>
    <t>Promover que la Alta Dirección participe en las actividades de socialización del código de integridad y principios del servicio público</t>
  </si>
  <si>
    <t>Segundo trimestre: El día 21/04/2023 se lleva a cabo jornada de socialización "PRESENTACIÓN DEL CÓDIGO DE INTEGRIDAD"  liderada por la Jefe de la Oficina de Control Interno Disciplinario como cargo de Alta dirección, a través de una jornada de inducción presencial en la sala de juntas de la sede de la 63.
Frente a la meta propuesta, se registra un 50%de ejecución de la actividad conforme a lo planificado</t>
  </si>
  <si>
    <t>Segundo trimestre:
1. Acta de jornada de socialización en integridad
2. 20232104 asistencia Inducción Calle 63
3. Correo_ envio de presentación Integridad</t>
  </si>
  <si>
    <t>Analizar los informes de control interno para identificar alertas sobre conductas que deben ser orientadas a partir de la implementación del código de integridad.</t>
  </si>
  <si>
    <t>PAO-2023-057</t>
  </si>
  <si>
    <t>5. Analizar los informes de control interno para identificar alertas sobre conductas que deben ser orientadas a partir de la implementación del código de integridad</t>
  </si>
  <si>
    <t>Un análisis</t>
  </si>
  <si>
    <t>Fichas técnicas de las alertas detectadas</t>
  </si>
  <si>
    <t>El reporte del desarrollo de esta actividad, se desarrollará como se estableció en la programación del presente Plan de Acción</t>
  </si>
  <si>
    <t>Analizar los informes de control interno para identificar alertas sobre conductas que deben ser orientadas a partir de la implementación del código de integridad</t>
  </si>
  <si>
    <t>De acuerdo a lo programado, la actividad se reportará en el tercer trimestre de la vigencia</t>
  </si>
  <si>
    <t>Realizar actividades del proceso de Gestión de desarrollo humano para el fortalecimiento de la política deTalento Humano</t>
  </si>
  <si>
    <t xml:space="preserve">Implementar los ejes de equilibrio psicosocial, salud mental,  convivencia social, alianzas interinstitucionales y  transformación digital en el Plan de Bienestar Social e Incentivos de la entidad.
</t>
  </si>
  <si>
    <t>PAO-2023-058</t>
  </si>
  <si>
    <t>2. Implementar las actividades propuestas en el Programa Nacional de Bienestar.</t>
  </si>
  <si>
    <t>Ejecutar 1 actividad por eje
1. Actividades de equilibrio psicosocial.
2. Actividades de salud mental
3.  Actividades de convivencia social 
4. Actividades en alianzas interinstitucionales
5. Actividades de transformación digital</t>
  </si>
  <si>
    <t xml:space="preserve">1. Acuerdos de voluntariedad de teletrabajo, Listados de asistencia, fotografías, bases de datos, PABSEL.
2. Listados de asistencia y fotografías
3.  Plan de acción "Programa CALDAS", listados de asistencia, correos electrónicos. 
4. Correos electrónicos.
5. Listados de asistencia </t>
  </si>
  <si>
    <t>Primer Trimestre:  Para dar cumplimiento a esta actividad dentro del  PBSeI 2023, se incluyó por lo menos 1 actividad  en cada uno de los ejes propuestos en el Programa Nacional de Bienestar.
1. Actividades de equilibrio psicosocial. (taller de artes y manualidades) Pág 13
2. Actividades de salud mental (cuidando tu salud mental) Pág. 16
3.  Actividades de convivencia social  (Programa CALDAS) Pág. 25
4. Actividades en alianzas interinstitucionales (Desarrollo de actividades ofertada por el DASCD-Celebración del día de la secretaria) Pág. 26
5. Actividades de transformación digital (Teletrabajo) Pág. 24
El reporte del desarrollo de la actividad por cada eje se realizará en el cuarto trimestre como se contempló en la programación del presente Plan de Acción 
Frente a la meta propuesta se dio cumplimiento del 10%</t>
  </si>
  <si>
    <t>Primer Trimestre:
1. Plan de Bienestar Social e incentivos 2023
2, Programa Nacional de Bienestar</t>
  </si>
  <si>
    <t>Continuar con la Implementacion de las actividades propuestas en el Programa Nacional de Bienestar.</t>
  </si>
  <si>
    <t>Realizar un diagnóstico relacionado con la cultura organizacional de la entidad.</t>
  </si>
  <si>
    <t>PAO-2023-059</t>
  </si>
  <si>
    <t>3. Realizar un diagnóstico relacionado con la cultura organizacional de la entidad</t>
  </si>
  <si>
    <t>Una medición</t>
  </si>
  <si>
    <t>Un informe con los resultados de la medición</t>
  </si>
  <si>
    <t>Primer Trimestre:  El reporte del desarrollo de esta actividad se realizará en el cuarto trimestre como se contempló en la programación del presente Plan, la medición se hará siguiendo las indicaciones y el cronograma establecido por el DASCD. A la fecha  ya se realizó una primera reunión en la que se solicitó envío de datos que servirán como insumo para la medición de la cultura organizacional.
Frente a la meta propuesta se dio cumplimiento del 10%</t>
  </si>
  <si>
    <t>Primer Trimestre
1, Correo electrónico con información solicitada</t>
  </si>
  <si>
    <t>Realizar un diagnóstico relacionado con la cultura organizacional de la entidad</t>
  </si>
  <si>
    <t>Autodiagnóstico</t>
  </si>
  <si>
    <t>Desarrollar el programa de Estado Joven en la entidad.</t>
  </si>
  <si>
    <t>PAO-2023-061</t>
  </si>
  <si>
    <t>19. Capacitación en estado Joven a los servidores publicos del Instituto</t>
  </si>
  <si>
    <t>Una capacitación</t>
  </si>
  <si>
    <t>Listado de asistencia a la capacitación</t>
  </si>
  <si>
    <t>Primer Trimestre: El 23 de febrero de 2023 se llevó a cabo la sociación de la estrategia estado joven (practicas laborales) a todos los (as) funcionarios y contratistas del Instituto.
Frente a la meta propuesta se dio cumplimiento del 100%</t>
  </si>
  <si>
    <t>Primer Trimestre:
1. Socialización de la capacitación
2. Listado de asistencia</t>
  </si>
  <si>
    <t>Primer Trimestre: Se finaliza al 100% la actividad</t>
  </si>
  <si>
    <t>La entidad conformó la Comisión de Personal, ha realizado elecciones de los representantes de los empleados en los plazos estipulados, y envía los informes de sus actividades a la CNSC periódicamente</t>
  </si>
  <si>
    <t>PAO-2023-062</t>
  </si>
  <si>
    <t>20. Envíar trimestralmente los informes por parte de la Comisión de Personal a la Comisión Nacional del Servicio Civil de todas las incidencias que se produzcan en los procesos de selección, evaluación del desempeño y de los encargos, detallando sus actuaciones y el cumplimiento de sus funciones.</t>
  </si>
  <si>
    <t>Cuatro informes</t>
  </si>
  <si>
    <t>Informes enviados a la CNSC</t>
  </si>
  <si>
    <t>Primer Trimestre:  Se realizan las sesiones ordinarias de la Comision de Personal, en cuanto a la resolución de las novedades que se presentan hacia la comision.
Se envió el primer informe trimestral por parte de la Comisión de Personal a la Comisión Nacional del Servicio Civil de todas las incidencias que se produzcan en los procesos de selección, evaluación del desempeño y de los encargos, detallando sus actuaciones y el cumplimiento de sus funciones.
Frente a la meta propuesta se dio cumplimiento del 25%</t>
  </si>
  <si>
    <t>Primer Trimestre: 
- Reunión Ordinaria Comision de Personal 15 enero de 2023.
- Reunión Ordinaria Comision de Personal 16 febrero de 2023.
-Soporte solicitud de usuario cargue informes al aplicativo CNSC.</t>
  </si>
  <si>
    <t>Enviar Tres informes por parte de la Comisión de Personal a la Comisión Nacional del Servicio Civil de todas las incidencias que se produzcan en los procesos de selección, evaluación del desempeño y de los encargos, detallando sus actuaciones y el cumplimiento de sus funciones.</t>
  </si>
  <si>
    <t>Segundo Trimestre: Se realizaron dos (2) jornadas reuniones ordinarias de la comisión de personal los dias 29 de mayo de 2023 y 30 de junio de 2023 respectivamente, con el fin de revisar, analizar y dar respuesta a las diferentes reclamaciones o novedades allegadas.
Frente a la meta propuesta, se reporta un 50% de ejecución con la entrega de 2 de los 4 informes a reportar.</t>
  </si>
  <si>
    <t>1. Acta y listado de asistencia de Reunión Ordinaria Comisión de Personal 29 de mayo 2023.
2. Acta y listado de asistencia de Reunión Ordinaria Comisión de Personal 30 de junio 2023.
3. INFORME 2o TRIMESTRE 2023 (CNSC)</t>
  </si>
  <si>
    <t>Se encuentran pendientes dos (2) jornadas de seguimientos para el 3 y 4 trimestre del 2023, con el fin de dar cumplimiento del 100% de ejecución a la actividad.</t>
  </si>
  <si>
    <t>Se incluyeron actividades relacionadas con cambio organizacional en el plan de bienestar e incentivos</t>
  </si>
  <si>
    <t>PAO-2023-063</t>
  </si>
  <si>
    <t>21. Incluir en el Plan de Bienestar actividades relacionadas con el cambio organizacional y evaluarlas</t>
  </si>
  <si>
    <t>Una actividad relacionada</t>
  </si>
  <si>
    <t>Listados de asistencia, registro fotográfico</t>
  </si>
  <si>
    <t>Primer Trimestre:  En el PBSeI 2023 se incluyo la actividad de Plan Coaching, con una actividad que se denomina "Cambio Organizacional", dicha actividad se desarrollará en el segundo trimestre del año. 
Frente a la meta propuesta se dio cumplimiento del 25%</t>
  </si>
  <si>
    <t xml:space="preserve">Primer Trimestre:
- Inclusión de la actividad "Cambio Organizacional" en el Plan Coaching. </t>
  </si>
  <si>
    <t>Primer Trimestre:
1. PDF PBSeI Pág 15
2 PDF Plan Coaching " Trabajar Juntos es el exito" Pág 7</t>
  </si>
  <si>
    <t>PAO-2023-064</t>
  </si>
  <si>
    <t>Realizar actividades para el fortalecimiento de la política  de  tramites mediante la realizacion de  campañas para difundir la información, sobre la oferta institucional de OPAS y  beneficios que obtuvieron por efecto de la racionalización a los usuarios internos.</t>
  </si>
  <si>
    <t>Dos Campañas</t>
  </si>
  <si>
    <t xml:space="preserve">Evidencias de correos enviados, Piezas comunicacionales, Evidencia fotográfica. </t>
  </si>
  <si>
    <t>No se presenta avance para este seguimiento.</t>
  </si>
  <si>
    <t xml:space="preserve">A través del correo oficial del Área de Comunicaciones,  se difundió una pieza comunicativa respecto al Certificado de Asistencia de Vinculación de IDIPRON.  Dicho correo fue difundido el 28/04/23.  Teniendo en cuenta que la acción tienen un único producto, las dos campañas, este tiene un peso de 100% dentro de la acción. Por tanto:
- 1 campaña = 50% de avance </t>
  </si>
  <si>
    <t>1. Correo de Difusión (1ra parte de la pieza)
2. Correo de Difusión (2da parte de la pieza)</t>
  </si>
  <si>
    <t xml:space="preserve">1. Segunda Campaña </t>
  </si>
  <si>
    <t>Reducir los costos de los trámites, mediante las acciones de racionalización de trámites /otros procedimientos administrativos implementados por la entidad.
Reducir los requisitos de los trámites /otros procedimientos administrativos, mediante las acciones de racionalización de trámites /otros procedimientos administrativos implementados por la entidad.</t>
  </si>
  <si>
    <t>PAO-2023-065</t>
  </si>
  <si>
    <t>A partir de primero (1) de noviembre, se automatiza parcialmente la solicitud de certifcación de asistencia o vinculación que realizan los niños, Niñas, Adolescentes y Jóvenes, al IDIPRON, de las vigencias posteriores al 2012</t>
  </si>
  <si>
    <t>Link en la página web para la obtención on line de los certificados de asistencia o vinculación que realizan los niños, Niñas, Adolescentes y Jóvenes, al IDIPRON para solicitudes de las vigencias posteriores al 2012</t>
  </si>
  <si>
    <t>Pantallazo del link en la página web</t>
  </si>
  <si>
    <t xml:space="preserve">Se realizó mesa de trabajo convocada por la Subdirección Técnica de Lineamientos, con soporte SIMI, la Gerencia de las TICS y Sociolegal, el día 10 de marzo, con el fin de iniciar con las acciones para la automatización de la OPA “Certificado de Asistencia”, donde se asumieron compromisos para dar prioridad al desarrollo y dar cumplimiento.
</t>
  </si>
  <si>
    <t>Pantallazo link de OPA</t>
  </si>
  <si>
    <t>No se presenta avance para esta acción</t>
  </si>
  <si>
    <t>PAO-2023-066</t>
  </si>
  <si>
    <t>Actualizar la información en el SUIT con relación a las OPAS inscritas</t>
  </si>
  <si>
    <t>Información actualizada de manera mensual</t>
  </si>
  <si>
    <t>Correos electrónicos de aviso de información cargada a la OAP con su correspondiente captura de pantalla de manera mensual (mes vencido)</t>
  </si>
  <si>
    <t>Tramites</t>
  </si>
  <si>
    <t>No se tiene programada entrega para este trimestre</t>
  </si>
  <si>
    <t>La Líder SIGID de la Subdirección de Lineamientos y Políticas aportó evidencias de  los correos electrónicos de información cargada para los meses de enero, febrero, marzo, abril y mayo  Los correos fueron enviados de la en las siguientes fechas: 
- ENERO: 17/02/23
- FEBRERO: 7/03/23
- MARZO: 03/04
- ABRIL: 04/05/23
- MAYO: 02/06/23 
Teniendo en cuentaque la acción tiene un único producto, los correos de cargue de la información, estos tienen un peso de 100% dentro de la acción. Por tanto:
- 5 correos de cargue de la información (De enero a mayo) = 45%</t>
  </si>
  <si>
    <t>1. Evidencias de correos enviados de enero a mayo</t>
  </si>
  <si>
    <t>2. Correos enviados de meses restantes</t>
  </si>
  <si>
    <t>PAO-2023-067</t>
  </si>
  <si>
    <t>Realizar actividades de seguimiento y gestionar desde el proceso lo requerido para el fortalecimiento de las políticas de MIPG que tienen relación con la Oficina de Control Interno</t>
  </si>
  <si>
    <t xml:space="preserve">1 seguimiento </t>
  </si>
  <si>
    <t xml:space="preserve">Informe de seguimiento </t>
  </si>
  <si>
    <t xml:space="preserve">
La acción tiene programada como fecha de inicio el mes de  octubre</t>
  </si>
  <si>
    <t xml:space="preserve">1 Informe de seguimiento </t>
  </si>
  <si>
    <t>PAO-2023-068</t>
  </si>
  <si>
    <t>Revisar y actualizar los documentos o formatos incorporados en el SIGID, que hacen parte del proceso evaluación a la gestión.</t>
  </si>
  <si>
    <t xml:space="preserve"> 5 documentos o formatos revisados y actualizados</t>
  </si>
  <si>
    <t>Documentos o formatos SIGID actualizados</t>
  </si>
  <si>
    <t>Se realizó la revisión y actualización de cuatro (4) documentos incorporados en el SIGID y que hacen parte del proceso evaluación a la gestión así:
Procedimientos
001 AUDITORIAS INTERNAS S-EVG-PR-001 VR 08
Fecha. 28 de febrero de 2023
002 SEGUIMIENTO A LA GESTIÓN E INFORMES DE LEY S-EVG-PR-002 VR 05
Fecha. 28 de febrero de 2023
Formatos
006 INFORME AUDITORIA S-EVG-FT-006
Fecha. 14 de febrero de 2023
SEGUIMIENTO A LA GESTIÓN E INFORMES DE LEY S-EVG-FT-009
Fecha. 14 de febrero de 2023
Se reporta un avance en la meta del 80%, con la revisión y actualización de cuatro (4) documentos actualizados en el SIGID que hacen parte del proceso evaluación a la gestión</t>
  </si>
  <si>
    <t xml:space="preserve">2 PDF Documentos SIGID (S-EVG-PR-001 VR 08 y S-EVG-PR-002 VR 05)
2 Archivo Word Documentos SIGID ( S-EVG-FT-006 VR 05 y S-EVG-FT-009 VR 01) 
</t>
  </si>
  <si>
    <t xml:space="preserve">Actualización de un (1) documento </t>
  </si>
  <si>
    <t xml:space="preserve">Se realizó la revisión y actualización de un (1) documento incorporado en el SIGID y que hace parte del proceso evaluación a la gestión así:
Caracterización
001 CARACTERIZACIÓN EVALUACIÓN A LA GESTIÓN S-EVG-CP-001 VR 06
Fecha. 10 de abril de 2023
Se reporta un avance en la meta del 20%, con la revisión y actualización de un (1) documento actualizado en el SIGID que hace parte del proceso evaluación a la gestión
</t>
  </si>
  <si>
    <t>1 Archivo  PDF  Documento SIGID S-EVG-CP-001 VR 06</t>
  </si>
  <si>
    <t>PAO-2023-069</t>
  </si>
  <si>
    <t>Remitir los Informes de auditorías al proceso evaluado y al Comité Institucional de Coordinación de Control Interno.</t>
  </si>
  <si>
    <t>100% Informes de auditorías remitidas al proceso evaluado y al Comité Institucional de Coordinación de Control Interno</t>
  </si>
  <si>
    <t xml:space="preserve"> Informes de auditorías remitidas al proceso evaluado y al Comité Institucional de Coordinación de Control Interno</t>
  </si>
  <si>
    <t xml:space="preserve">Informes de auditoria a procesos  </t>
  </si>
  <si>
    <t xml:space="preserve">Dentro del PAA se tiene prevista la realización de dos (2) auditorías a proceso, en este momento se adelanta la primera auditoria al proceso de adecuación y mantenimiento de bienes muebles e inmuebles, la cual esta contemplada para ejecutar entre el 04 de mayo de 2023 y 21 de julio de 2023, para esta auditoria ya se realizó reunión de apertura, solicitud de información al proceso, revisión documental del proceso y visitas y recorrido por unidades. 
Actualmente se encuentra en la proyección y consolidación del informe, por tal motivo se porta un avance de la meta del 40% para el segundo trimestre de 2023. </t>
  </si>
  <si>
    <t>7  PDF  Radicados.
1 Archivo Excel  Cronograma  
1 PPP Presentación reunión de apertura</t>
  </si>
  <si>
    <t>PAO-2023-070</t>
  </si>
  <si>
    <t>Diseñar y divulgar de piezas comunicativas, en relación al SCI MECI y el esquema de líneas de defensa</t>
  </si>
  <si>
    <t xml:space="preserve">Mimguna </t>
  </si>
  <si>
    <t>PAO-2023-071</t>
  </si>
  <si>
    <t>Realizar el informe de evaluación independiente al seguimiento de los mapas de riesgos de corrupción y gestión</t>
  </si>
  <si>
    <t>Informe de evaluación a mapas de riesgos publicados en pagina web</t>
  </si>
  <si>
    <t>La acción tiene programada como fecha de inicio el mes de  junio</t>
  </si>
  <si>
    <t xml:space="preserve">2 Informes </t>
  </si>
  <si>
    <t xml:space="preserve">Se realizó elaboración y publicación en página web de Informe de evaluación a mapas de riesgos de corrupción y gestión según los términos y tiempos establecidos por la legislación. Dicho informe se presentó el 09 de junio de 2023. 
Se reporta un avance en la meta del 50%, con la elaboración y publicación en página web de Informe de evaluación a mapas de riesgos de corrupción. </t>
  </si>
  <si>
    <t xml:space="preserve">1 informe </t>
  </si>
  <si>
    <t xml:space="preserve">Realizar actividades del proceso de evaluación a la Gestión de de la estrategia  de Gestión del riesgo del PAAC
</t>
  </si>
  <si>
    <t>PAO-2023-072</t>
  </si>
  <si>
    <t>Divulgación del informe de evaluación del  seguimiento de los mapas de riesgos de corrupción y gestión</t>
  </si>
  <si>
    <t xml:space="preserve">2 Informes publicados en pagina web </t>
  </si>
  <si>
    <t xml:space="preserve">Se realizó divulgación mediante publicación en página web de Informe de evaluación a mapas de riesgos de corrupción y gestión según los términos y tiempos establecidos por la legislación. Dicho informe se presentó el 09 de junio de 2023. 
Se reporta un avance en la meta del 50%,con la divulgación mediante publicación en página web de Informe de evaluación a mapas de riesgos de corrupción. </t>
  </si>
  <si>
    <t>Evaluación y seguimiento</t>
  </si>
  <si>
    <t>PAO-2023-073</t>
  </si>
  <si>
    <t>Ejecutar auditorías especiales requeridas por la administración y no programadas en el Plan Anual de Auditorías</t>
  </si>
  <si>
    <t xml:space="preserve">100% ejecución de auditorías especiales no programadas </t>
  </si>
  <si>
    <t>Informes de auditorías especiales no programadas en el Plan Anual de Auditorías 2022</t>
  </si>
  <si>
    <t>Se desarrolló una (1) auditoria especial, realizando una evaluación al sistema de selección objetiva de entrega de estímulos a iniciativas presentadas por la comunidad en el marco de los enfoques identificados en el convenio de conformidad con el anexo técnico del proceso, instrucciones emitidas por el Comité Técnico Operativo del Convenio y demás documentos contractuales que se hayan emitido en el marco de la ejecución del convenio 612 de 2021. La auditoría se realizó entre el 23 de enero de 2023 al 1 de marzo de 2023 y se notifico informe a fecha del 15 de marzo de 2023.
Se reporta un avance del 100%, ya que desde la administración se solcito una (1) autoría especial y la misma fue realizada.</t>
  </si>
  <si>
    <t xml:space="preserve">1 PDF Informe </t>
  </si>
  <si>
    <t>Liderazgo Estratégico</t>
  </si>
  <si>
    <t>PAO-2023-074</t>
  </si>
  <si>
    <t xml:space="preserve">Participar en los Comités Institucionales de Coordinación de Control Interno, mínimo dos reuniones durante la vigencia. 
</t>
  </si>
  <si>
    <t xml:space="preserve">Participación en el 100% de Comités Institucionales de Coordinación de Control Interno </t>
  </si>
  <si>
    <t>Actas o registros de asistencia Comités Institucionales de Coordinación de Control Interno</t>
  </si>
  <si>
    <t>Se participó en dos (2) Comités Institucionales de Coordinación de Control Interno, dando cumplimiento a la Resolución 503 de 2022 y siguiendo el orden del día establecido para cada uno, los Comités se desarrollaron el 30 de enero de 2023 y el 14 de febrero de 2023.
Se reporta un avance del 50%, ya que se participó en los dos (2) Comités Institucionales de Coordinación de Control Interno programados durante el trimestre.</t>
  </si>
  <si>
    <t xml:space="preserve">2 PDF Citación, Acta, Listado de asistencia y presentación. </t>
  </si>
  <si>
    <t xml:space="preserve">Participación en Comités que se programen en los siguientes trimestres. </t>
  </si>
  <si>
    <t xml:space="preserve">La acción se tiene programada para que el cumplimiento del 50% faltante se ejecute en el cuarto trimestre. </t>
  </si>
  <si>
    <t xml:space="preserve">Assitencia a Comités Institucionales de Coordinación de Control Interno que se progrmen </t>
  </si>
  <si>
    <t>PAO-2023-075</t>
  </si>
  <si>
    <t>Realizar acompañamiento a comités como invitado permanente y a los demas a los que se convoque por parte de la alta dirección.</t>
  </si>
  <si>
    <t>100% acompañamientos a comités</t>
  </si>
  <si>
    <t xml:space="preserve">Registros de asistencia de participación en comités </t>
  </si>
  <si>
    <t>Se realizó acompañamiento a veintitrés (23) de los Comités en los que se asiste como invitado permanente o aquellos convocados por la alta dirección así:
Comité de Conciliación y defensa judicial (6), 20 y 27 de enero de 2023, 20 y 28 de febrero de 2023, 10 y 30 de marzo de 2023.
Comité Asesor de Contratación (17), 18,26 y 27 de enero de 2023, 7, 9, 16,23 y 28 de febrero de 2023 y 2,7,9,14,16,21,23,29 y 30 de marzo de 2023.  
Se reporta un avance del 25%, ya que se participó en los veintitrés (23) Comités en los que se asiste como invitado permanente o aquellos convocados por la alta dirección, cumpliendo con el total de asistencias en las que se convocó durante el trimestre.</t>
  </si>
  <si>
    <t>1 PDF 6 Archivos excel Asistencias a Comités</t>
  </si>
  <si>
    <t xml:space="preserve">Participación en Comités que se programen en los siguientes trimestre. </t>
  </si>
  <si>
    <t xml:space="preserve">Se realizó acompañamiento a veintinueve (29) de los Comités en los que se asiste como invitado permanente o aquellos convocados por la alta dirección así: 
Comité de Conciliación y defensa judicial (5), 17 de abril de 2023, 15 y 29 de mayo de 2023 y 13 y 30 junio de 2023. 
Comité Asesor de Contratación (24) 4,11,13,18,21,25 y 27 de abril de 2023, 2,4,9,16,18,23,25 y 30 de mayo de 2023 y 1,6,8,13,15, 20, 22,26 y 29 de junio de 2023. 
Se reporta un avance del 25%, ya que se participó en los veintinueve (29) Comités en los que se asiste como invitado permanente o aquellos convocados por la alta dirección, cumpliendo con el total de asistencias en las que se convocó durante el segundo trimestre. 
</t>
  </si>
  <si>
    <t>1 PDF Asistencia comité contratación
5 Archivo Excel Assitencia Comité de Conciliación y defensa judicial</t>
  </si>
  <si>
    <t xml:space="preserve">Participación en Comités que se programen </t>
  </si>
  <si>
    <t>Enfoque hacia la prevención</t>
  </si>
  <si>
    <t>PAO-2023-076</t>
  </si>
  <si>
    <t xml:space="preserve">Realizar acompañamientos o asesorías requeridos por los procesos o dependencias. </t>
  </si>
  <si>
    <t>Atención del 100% de acompañamientos o asesorías solicitados</t>
  </si>
  <si>
    <t>Registros de asistencia de participación en espacios de acompañamiento o asesoría</t>
  </si>
  <si>
    <t xml:space="preserve">Se realizó acompañamiento y/o asesoría a seis (6) procesos para lo cual se realizaron mesas de trabajo en conjunto con OAP en los que se brindó sugerencias a la formulación de los Planes de Mejoramiento. Las mesas de trabajo se realizaron de manera virtual los días: 10,13 y 25 de enero de 2023 y 02 y el 17 de febrero de 2023.
Se reporta un avance del 25%, ya que se realizaron seis (6) acompañamientos y/o asesorías requeridas por los procesos, cumpliendo con la totalidad de las solicitadas en el trimestre. </t>
  </si>
  <si>
    <t xml:space="preserve">6 PDF Asistencias a mesa trabajo </t>
  </si>
  <si>
    <t xml:space="preserve">Atención o acompañamientos que sean solicitados en los siguientes trimestres. </t>
  </si>
  <si>
    <t xml:space="preserve">Se realizó acompañamiento y/o asesoría a cuatro (4) procesos para lo cual se realizaron mesas de trabajo en conjunto con OAP en los que se brindó sugerencias y recomendaciones sobre las acciones próximas a vencer. Las mesas de trabajo se realizaron de manera virtual los días: 29, 30 y 31 de mayo de 2023.
Se reporta un avance del 25%, ya que se realizaron cuatro (4) acompañamientos y/o asesorías requeridas por los procesos, cumpliendo con la totalidad de las solicitadas en el trimestre. 
</t>
  </si>
  <si>
    <t>4 Archivo Excel Assitencia a mesa de trabajo</t>
  </si>
  <si>
    <t>Atención o acompañamientos que sean solicitados</t>
  </si>
  <si>
    <t>Relación con entes externos de control</t>
  </si>
  <si>
    <t>PAO-2023-077</t>
  </si>
  <si>
    <t xml:space="preserve">Atender requerimientos de entes de control externos </t>
  </si>
  <si>
    <t>Atención del 100% de los requerimientos de los entes de control externos</t>
  </si>
  <si>
    <t>Registro consolidado de la información sobre atención a requerimientos de entes de control externos</t>
  </si>
  <si>
    <t>Se atendieron 22 requerimientos de la Contraloría de Bogotá, en el periodo comprendido entre enero y marzo,  a los cuales se les dio respuesta mediante oficio y se compartió información a la que había lugar para cada uno de estos en OneDrive COD 75 PAD 2023, la atención y respuesta a cada requerimiento se dio dentro de los tiempos estipulados por el Ente de Control.
Se reporta un avance en la meta del 25%, con la atención del total de los requerimientos (22) realizados por los entes de control externo durante el trimestre</t>
  </si>
  <si>
    <t>1 Archivo Excel Registro de información atención a entes de control</t>
  </si>
  <si>
    <t xml:space="preserve">Se atendieron 15 requerimientos de la Contraloría de Bogotá, durante el segundo trimestre, a los cuales se les dio respuesta mediante oficio y se compartió información a la que había lugar para cada uno de estos en OneDrive COD 76 PAD 2023, la atención y respuesta a cada requerimiento se dio dentro de los tiempos estipulados por el Ente de Control.
Se reporta un avance en la meta del 25%, con la atención del total de los requerimientos (15) realizados por los entes de control externo durante el segundo trimestre.  
</t>
  </si>
  <si>
    <t xml:space="preserve">Requerimientos de Contraloría de Bogotá recibidos durante los siguientes meses </t>
  </si>
  <si>
    <t>PAO-2023-078</t>
  </si>
  <si>
    <t xml:space="preserve">1. Actualizar la Politica de Gestión Documental </t>
  </si>
  <si>
    <t>1 Política de Gestion Documental</t>
  </si>
  <si>
    <t>Politica oficializada en el SIGID</t>
  </si>
  <si>
    <t>Se  realizó la actualización de la politica de gestión documental  la cual se  envio el pasado 28/02/2023 a la oficina asesora de planeación, la OAP realizó observaciones de forma y de fondo y el proceso se encuentra en el ajuste del documento
El porcentaje de avance frente a la meta es del 50%</t>
  </si>
  <si>
    <t>1 Politica de Gestión Documental( documento preliminar)</t>
  </si>
  <si>
    <t>Se realizaron los ajustes solicitados desde la Oficina Asesora de Planeación y se envió nuevamente el documento preliminar el dia 13/06/2023, nos encontramos atentos con las observaciones.
Se reporta un avance en la meta del 10%</t>
  </si>
  <si>
    <t>1. Politica de gestión documental (Documento preliminar)</t>
  </si>
  <si>
    <t>Aprobación por parte de la OAP para la oficialización del documento.</t>
  </si>
  <si>
    <t>Esta actividad no presenta limitantes</t>
  </si>
  <si>
    <t>PAO-2023-079</t>
  </si>
  <si>
    <t>2. Identificar los soportes documentales especiales mediante TRD, TVD e inventarios documentales</t>
  </si>
  <si>
    <t>Inventarios documentales actualizados</t>
  </si>
  <si>
    <t>Inventarios documentales</t>
  </si>
  <si>
    <t>Se realizó la actualización de los inventarios unicos documentales de los tres archivos que custodia el proceso de Gestión Documental (Archivo Misional, Archivo Jurídica, Archivo Central), Esta actualización se realiza en el Archivo Central semanalmente durante el primer semestre de cada vigencia, y  posterior a esto se realizá la actualización mensualmente  despues del segundo semestre de cada vigencia teniendo en cuenta que durante los meses de julio a npviembre se realizan las  transferencias primarias de todos los procesos y unidades del  instituto.
ARCHIVO MISIONAL: Se realizó la actualización del inventario único documental distribuido de la siguiente manera: 
Enero:  338 Egresos
Febrero: 377 egresos 
Marzo: 346 Egresos
ARCHIVO CENTRAL: En este acervo documemtal donde reposan todos los expedeintes contractuales del instituto se realiza actualización del inventario unico documental  para el primer trimeste de 754 cajas, 88 de las cuales corresponden a conservacion total  y 666 a eliminación
El porcentaje de avance frente a la meta es del 25%</t>
  </si>
  <si>
    <t>A-GDO-FT 018 Archivo Central
A-GDO-FT 018  Archivo  Juridica
A-GDO-FT 018 Archivo  Misional</t>
  </si>
  <si>
    <t>Continuar con la Identificacion de los soportes documentales especiales mediante TRD, TVD e inventarios documentales</t>
  </si>
  <si>
    <t>Esta actividad no presenta ningun limitante</t>
  </si>
  <si>
    <t>El proceso de Gestión Documental tiene en su custodia 3 archivos, ARCHIVO MISIONAL el cual se actualiza cada vez que una unidad de protección integral realiza egresos es decir cuando el NNAJ se retira de la unidad ya sea por cumpliminto de edad, o simplemente porque no continuo con el proceso esto normalmente surge cada 3 meses su actualización, ARCHIVO CENTRAL: En este archivo se custodia toda la información historica desde que se creo el instituto es decir que encuentran los documentos desde la vigencia 1967 a la fecha, estos inventarios se actualizan cuando: se realizan transferencias primarias las cuales se realizan anualmente en el segundo semestre de cada vigencia, y tambien se actualizan a medidad que se identifica la documentación de conservación total que es mensual.
ARCHIVO JURIDICA: En este archivo se custodian todos los expedientes de contratos por prestación de servicios se realiza la intervención de las vigencias 2014 y 2017 se organiza cronologicamente, se realizó depuración, organización e inventario unico documental A-GDO-FT 018 con base a la ley 594 de 2000. 
Se reporta un avance en la meta del 25%</t>
  </si>
  <si>
    <t>1. Inventario unico documental A-GDO-FT 018 del Archivo Juridica 2014
2. Inventario unico documental A-GDO-FT 018 del Archivo Juridica 2017
3. Inventario unico documental A-GDO-FT 018 del Archivo Central conservación
3. Inventario unico documental A-GDO-FT 018 del Archivo Central eliminación
4. Inventario unico documental A-GDO-FT 018 del Archivo Misional</t>
  </si>
  <si>
    <t>Para la finalización de esta acción al 100%  se deben seguir identificando los soportes documentales especiales mediante TVD,TRD.</t>
  </si>
  <si>
    <t>Utilizar la digitalización de documentos para la gestión y trámite de asuntos de la entidad.</t>
  </si>
  <si>
    <t>PAO-2023-080</t>
  </si>
  <si>
    <t>3. Elaborar protocolo de digitalización</t>
  </si>
  <si>
    <t>1 protocolo de digitalización elaborado</t>
  </si>
  <si>
    <t>1 protocolo de digitalización</t>
  </si>
  <si>
    <t>Se realizó el  documento  protocolo de digitalización de acuerdo con los lienamientos brindados por el Archivo de Bogotá sin embargo se encuentra pendiente por ajustes solicitados  desde la OAP el pasado  19/04/2023  el dcoumento se encuentra pendiente por ajustes  desde el proceso de Gestión Documental.
El porcentaje de avance frente a la meta es del 50%</t>
  </si>
  <si>
    <t>1 Protocolo de digitalizacion -Documento preliminar</t>
  </si>
  <si>
    <t>Aprobación  desde la OAP</t>
  </si>
  <si>
    <t>El proceso de Gestión Documental elaboró el protocolo de digitalización, el cual fue aprobado por la Oficina Asesora de Planeación, por lo cual se reporta un avance en la meta del 100% y se da por concluida la acción.</t>
  </si>
  <si>
    <t>1. Protocolo de Digitalización
2. Correo electrónico de oficialización</t>
  </si>
  <si>
    <t>PAO-2023-081</t>
  </si>
  <si>
    <t>4. Realizar recepciones de transferencias primarias documentales de Archivos de Gestión al Archivo Central de acuerdo con el plan y cronograma de transferencias programadas.</t>
  </si>
  <si>
    <t>Abrir los espacios para recepción de transferencias primarias dando cumplimiento al 100% del cronograma</t>
  </si>
  <si>
    <t>Actas de Transferencias Documentales e Informe Final</t>
  </si>
  <si>
    <t> </t>
  </si>
  <si>
    <t>Realizar recepciones de transferencias primarias documentales de Archivos de Gestión al Archivo Central de acuerdo con el plan y cronograma de transferencias programadas.</t>
  </si>
  <si>
    <t>Esta actividad tiene como fecha de ejecución a partir del segundo semestre de la vigencia 2023, toda vez que para dar inicio a la misma se debe haber culminado con las visitas de seguimiento las cuales finalizaron el dia  30/06/2023.</t>
  </si>
  <si>
    <t>PAO-2023-082</t>
  </si>
  <si>
    <t>5. Elaborar el Plan de Transferencias Secundarias conforme a los lineamientos establecidos por la Dirección Distrital de Archivo de Bogotá</t>
  </si>
  <si>
    <t>1 Plan de Transferencias Secundarias elaborado</t>
  </si>
  <si>
    <t>Plan de Transferencias Secundarias</t>
  </si>
  <si>
    <t>Se elaboro el plan de transferencias secundarias conforme a los lienamientos establecidos por la dirección distrital de archivos y fue enviado el 29 de marzo a la Oficina Asesora de Planeación la cual realizó observaciones para ajuste el día 11 de abril.
El documento se encuentra pendiente por ajustes  desde el proceso de Gestión Documental.
El porcentaje de avance frente a la meta es del 50%</t>
  </si>
  <si>
    <t>1 plan de transferencias secundarias, documento preliminar</t>
  </si>
  <si>
    <t>Se actualizó el plan de transferencias secundarias, el cual fue aprobado por la Oficina Asesora de Planeación, por lo cual se reporta un avance en la meta del 100% y se da por concluida la acción.</t>
  </si>
  <si>
    <t>1. Plan de transferencias secundarias
2. Correo electrónico de oficialización</t>
  </si>
  <si>
    <t>Realizar la eliminación de documentos, aplicando criterios técnicos.</t>
  </si>
  <si>
    <t>PAO-2023-083</t>
  </si>
  <si>
    <t>6. Elaborar el Plan de Trabajo de Eliminación Documental y el cronograma de eliminación documental</t>
  </si>
  <si>
    <t>1 plan de trabajo de eliminación documental
1 cronograma de eliminación documental</t>
  </si>
  <si>
    <t>Plan de trabajo de eliminación documental
Cronograma de eliminación documental</t>
  </si>
  <si>
    <t>Se elaboró el plan de eliminación documental  y  a su vez el cronograma de eliminación documental, este plan y cronograma de eliminación  fue realizado con base a los lineamientos de la ley 594 de 2000 y teniendo en cuenta los tiempos que por ley de transparencia deben cumplirse los inventarios publicados en la pagina web del instituto..
El memorando con el  PLAN Y CRONOGRAMA DE ELIMINACIÓN DOCUMENTAL 2023 fue enviado el día 7/02/2023 a la Dirección General, Secretaría General, Oficinas Asesoras, Oficinas y Subdirecciones
El porcentaje de avance frente a la meta es del 100%</t>
  </si>
  <si>
    <t>1 Memorando con el Plan de eliminación documental
1 Cronograma de eliminación  documental</t>
  </si>
  <si>
    <t>La actividad no presenta ningun pendiente para  la finalización de la acción</t>
  </si>
  <si>
    <t>Incluir en el presupuesto de la entidad recursos para el desarrollo de los instrumentos archivísticos para la adecuada gestión documental.
Contemplar los expedientes electrónicos de archivo en las Tablas de Retención Documental de la entidad.</t>
  </si>
  <si>
    <t>PAO-2023-084</t>
  </si>
  <si>
    <t>7. Realizar encuestas de producción documental para la actualización de instrumentos archivísticos y herramientas definidas</t>
  </si>
  <si>
    <t>50% de encuestas de producción documental</t>
  </si>
  <si>
    <t>Encuestas de producción documental</t>
  </si>
  <si>
    <t>Esta actividad no presenta ningún avance teniendo en cuenta que los instrumentos archivisticos  se actualizan  conjuntamente</t>
  </si>
  <si>
    <t>No se  presentan evidencias para esta cción</t>
  </si>
  <si>
    <t>Para el segundo trimestre se iniciaron mesas de trabajo con 8 dependencias ( Oficina de control Disciplinario interno, Oficina Juridica, Carrera Administrativa, Seguridad y salud en el trabajo, Bienestar Social Y Capacitación, Servicios adminsitrativos, Secretaria General, estas encuestas de unidad documental son el primer paso para la identificación de series, subseries, y tipos documentales de acuerdo a la producción documental de cada una de las dependencias del Instituto, una vez terminadas todas las encuestas en cada una de las Subdirecciones, Gerencias y oficinas, se procede a la consolidación de toda la información para dar continuidad a la actualización de los instrumentos archivisticos ( Tablas de retención, cuadro de clasificación documental ) cabe aclarar que las tablas de valoración documental solo se deben elaborar y aplicar para la organización de un fondo documental acumulado. 
Se solicitó a la Oficina Asesora de Planeación la eliminación de los siguientes productos: Cuadro de clasificación y tablas de retención documental.
Se reporta un avance en la meta del 10%</t>
  </si>
  <si>
    <t>8 encuestas realizadas
Correo solicitud eliminación productos</t>
  </si>
  <si>
    <t>Como actividades pendientes para la finalización de esta acción es culminar con todas las encuestas diligenciadas del instituto para proceder con el siguente paso.</t>
  </si>
  <si>
    <t>PAO-2023-089</t>
  </si>
  <si>
    <t>Consolidar encuestas de producción documental para la elaboración del listado de series y subseries documentales</t>
  </si>
  <si>
    <t>100% de las encuestas de producción documental</t>
  </si>
  <si>
    <t>Listado de series y subseries documentales</t>
  </si>
  <si>
    <t>Esta acción no presenta ningun avance debido a que se debe iniciar con el diligenciamiwnto de las encuestas para concoer las series, subseries y tipos documnetales que se crearon de la vigencia 2019 a la fecha  y tambien documentos que han sido obsoletos.</t>
  </si>
  <si>
    <t>Iniciar con la identificacion de series y subseries mediante encuestas de información  solicitada a todos los procesos..</t>
  </si>
  <si>
    <t>Para el segundo trimestre se iniciaron mesas de trabajo con 8 dependencias ( Oficina de control Disciplinario interno, Oficina Juridica, Carrera Administrativa, Seguridad y salud en el trabajo, Bienestar Social Y Capacitación, Servicios administrativos, Secretaria General  estas encuestas de unidad documental son el primer paso para la identificación de series, subseries, y tipos documentales de acuerdo a la producción documental de cada una de las dependencias del Instituto, una vez terminadas todas las encuestas en cada una de las Subdirecciones, Gerencias y oficinas, se procede a la consolidación de toda la información para dar continuidad a la actualización de Tablas de retención documental, una vez hayan sido aprobadas y convalidadas por el archivo de Bogotá se publicaran en la pagina web del instituto. cabe aclarar que las tablas de valoración documental solo se deben elaborar y aplicar para la organización de un fondo documental acumulado.
Se solicitó a la Oficina Asesora de Planeación la eliminación de los siguientes productos: Tablas de retención documental.
Se reporta un avance en la meta del 10%</t>
  </si>
  <si>
    <t>Como actividades pendientes para la finalización de esta acción es culminar con todas las encuestas diligenciadas del instituto para proceder con la identificación de las series, subseries y tipologia a actualizar.</t>
  </si>
  <si>
    <t>Actividades operativas para el normal funcionamiento administrativo de la Entidad.</t>
  </si>
  <si>
    <t>PAO-2023-085</t>
  </si>
  <si>
    <t>8. Realizar la radicación y distribución de los documentos entrantes y salientes del Instituto.</t>
  </si>
  <si>
    <t>Atender el 100% de las solicitudes de radicación</t>
  </si>
  <si>
    <t>3 Bases de datos de radicación (IE, EE y ER)</t>
  </si>
  <si>
    <t>Durante el primer trimestre se realizó la radicación de los documentos  de la serie COMUNICACIONES OFICIALES en sus tres diferentes subseries IE, EE, ER dando asi  cumplimieento al servicio de radicacioón de la serie comunicaciones oficiales distribuidas de la siguiente manera: 
ER 1,191.
EE 1,023 
IE  1,196 
PARA UN TOTAL DE   3,410 RADICADOS en el periodo enero - marzo
El porcentaje de avance frente a la meta es del 25%</t>
  </si>
  <si>
    <t>3 Bases de datos 1E, EE, ER</t>
  </si>
  <si>
    <t>Durante el primer semestre no se encuentra ninguna actividad pendiente para la finalización de esta acción</t>
  </si>
  <si>
    <t xml:space="preserve">Durante el segundo trimestre comprendido entre el 01 de abril al  30 junio se realizó la radicación de las comunicaciones oficiales de tres subseries: INTERNAS ENVIADAS 1,731, EXTERNAS ENVIADAS: 1,032, EXTERNA RECIBIDA:  1,279. para un total de: 4,042 comunicaciones oficiales radicadas en el instituto. </t>
  </si>
  <si>
    <t>3 Bases de datos de radicación
 (IE, EE y ER)</t>
  </si>
  <si>
    <t>Esta actividad no presenta ningún pendiente para la finalización de esta acción en el segundo trimestre de la vigencia 2023,</t>
  </si>
  <si>
    <t>PAO-2023-086</t>
  </si>
  <si>
    <t>9. Atender las solicitudes de prestamos y consultas de los expedientes de archivo Central, Gestión y Misional.</t>
  </si>
  <si>
    <t>Atender el 100% de las solicitudes de prestamos y consultas</t>
  </si>
  <si>
    <t>3 Bases de datos de préstamos y consultas atendidas (Archivo Central, Archivo Misional y Archivo OAJ)</t>
  </si>
  <si>
    <t>Se  atendieron las solicitudes de prestamo y consulta a los diferentes funcionaros de la entidad  durante el primer trimestre  de la vigencia 2023 en los archivos de:
Enero: 306 consultas y 260 préstamos
Febrero: 210 consultas y 46 préstamos
Marzo: 218 consultas y 30 préstamos
El porcentaje de avance frente a la meta es del 25%</t>
  </si>
  <si>
    <t>Bases de datos
- Archivo  Misional
- Archivo  Juridica
- Archivo Central</t>
  </si>
  <si>
    <t>No se presenta ninguún pendiente  para la finalización de esta acción</t>
  </si>
  <si>
    <t>No se presenta ninguún limitante para el cumplimiento de esta acción</t>
  </si>
  <si>
    <t>Durante el segundo trimestre de 01 de abril al  30 junio se  Atendieron las solicitudes de prestamos y consultas de los expedientes de archivo Central 83 consultas y 48 préstamos ,  Archivo Misional 381 consultas y 19 préstamos, Archivo Juridica  80 consultas y 19  préstamos, para un total de  consultas y prestamos de la información.</t>
  </si>
  <si>
    <t>PAO-2023-087</t>
  </si>
  <si>
    <t>10. Recepcionar e incluir folios en los expedientes de la serie de Historias Sociales de los Asistidos y contratos.</t>
  </si>
  <si>
    <t>Atender el 100% de las solicitudes de inclusión de folios</t>
  </si>
  <si>
    <t>1 Base de datos de folios recibidos por Archivo Misional 1 Base de datos de folios recibidos por Archivo OAJ</t>
  </si>
  <si>
    <t>Para el primer trimestre se atendieron las solicitudes de recepción e inclusión de  folios del Archivo Juridico:
Enero: 11,332 Folios
Febrero: 10,371 Folios
Marzo: 17,894 Folios
Para el Archivo Misional no se recibieron solicitudes durante el primer trimestre.
El porcentaje de avance frente a la meta es del 25%</t>
  </si>
  <si>
    <t>1 base de datos  de folios recibidos Archivo  Juridica
1 base de datos de folios recibidos  Archivo Misional</t>
  </si>
  <si>
    <t>Esta acción no presenta ningun pendiente para la finalización de esta acción</t>
  </si>
  <si>
    <t>Esta acción no presenta ningun limitante</t>
  </si>
  <si>
    <t>Durante el segundo trimestre de 01 de abril al  30 junio se  Atendieron las solicitudes de recepción para inclusión de folios en los expedientes de la serie de Historias Sociales de los Asistidos 60 folios y de la serie contratos para un total de 28,984 folios recibidos y asi mismo agregados a  cada expediente.</t>
  </si>
  <si>
    <t>La entidad incluye en sus informes de peticiones, quejas, reclamos, sugerencias y denuncias, los siguientes elementos de análisis:
 - Recomendaciones de la entidad sobre los trámites y servicios con mayor número de quejas y reclamos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</si>
  <si>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PAO-2023-091</t>
  </si>
  <si>
    <t>1. Incluir en los informes de gestión de los requerimientos presentados por la ciudadanía (PQRSD),  los siguientes elementos de análisis: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</si>
  <si>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4 informes</t>
  </si>
  <si>
    <t>4 informes; (3 trimestrales y 1 bimestral)  de los requerimientos presentados por la ciudadanía.</t>
  </si>
  <si>
    <t>En el periodo evaluado se elabora y presenta el Informe consolidado de los requerimientos presentados por la ciudadanía en el primer trimestre del año; para la elaboración del informe se tuvieron en cuenta las peticiones recibidas y registradas en el informe que emite mensualmente la Alcadía Mayor de Bogotá, se realizaron las atenciones por los canales de comunicación dispuestos por la entidad; se verificó la tipología de las peticiones; se realizó el análisis de seguimiento a las repuestas escritas respecto al cumplimiento de los atributos que contempla la Políticia Pública Distrital de Servicio a la Ciudadanía; se mencionaron los aspectos más relevantes de la encuesta de percepción y se presentaron las conclusiones.
El informe se radicó mediante oficio 2023EE1340  de fecha 24/04/2023.
Se reporta un avance en la meta del 25% con la realización de las actividades descritas y evidenciadas.</t>
  </si>
  <si>
    <t>Informe consolidado del primer trimestre del año</t>
  </si>
  <si>
    <t>Elaborar y presentar los informes consolidados del segundo y tercer trimestrales y  el último informe bimestral del año en curso</t>
  </si>
  <si>
    <t>Se elaboró y presentó el Informe consolidado de los requerimientos presentados por la ciudadanía en el segundo trimestre del año; para la elaboración del informe se tuvieron en cuenta las peticiones recibidas y registradas en el informe que emite mensualmente la Alcadía Mayor de Bogotá.
Se reporta un avance en la meta del 25%.</t>
  </si>
  <si>
    <t>Informe consolidado del segundo trimestre del año</t>
  </si>
  <si>
    <t>Elaborar y presentar los informes consolidados del tercer trimestre y  el último informe bimestral del año en curso</t>
  </si>
  <si>
    <t>PAO-2023-092</t>
  </si>
  <si>
    <t>2. Elaborar 4 informes; 3 trimestrales y 1 bimestral (octubre-noviembre) de los requerimientos presentados por la ciudadanía (PQRSD), al IDIPRON para facilitar la toma de decisiones y el desarrollo de iniciativas de mejora</t>
  </si>
  <si>
    <t>3 informes trimestrales y 1 bimestral de los requerimientos presentados por la ciudadanía.</t>
  </si>
  <si>
    <t>Atención a la ciudadanía</t>
  </si>
  <si>
    <t>PAO-2023-093</t>
  </si>
  <si>
    <t>2. Participar en eventos realizados para la ciudadanía</t>
  </si>
  <si>
    <t xml:space="preserve"> 9 eventos realizados para la ciudadanía</t>
  </si>
  <si>
    <t xml:space="preserve">Listados de asistencia a eventos programados para la ciudadanía </t>
  </si>
  <si>
    <t>En el periodo evaluado se asistió a las ferias de servicio en Corabastos el día 28 de febrero;  el 13 y 14 de abril a la feria de servicios en la localidad de Suba y el 15 de abril a la feria de la Vía Férrea. El 20 y 21 de abril a la feria en la Localidad de Engativá; el 27 y 28 de abril a la feria en la Localidad de Bosa y el 29 de abril a la feria de oportunidades en Ciudad Bolívar (Total 6 ferias de servicios). En dichas ferias se informó a la ciudadanía sobre los servicios que presta la Entidad: Qué es el IDIPRON, qué hace el IDIPRON, qué servicios presta, cúal es el proceso para ingresar al Instituto, tiene algún costo, se puede estudiar, entre otras preguntas. Se participó en 6 de 9 eventos programados por la ciudadanía.
Se reporta un avance en la meta del 66% con la realización de las actividades descritas y evidenciadas.</t>
  </si>
  <si>
    <t>Listados de asistencia y registro fotográfico</t>
  </si>
  <si>
    <t>Participar en 3 ferias de servicios en lo que queda de la presente vigencia</t>
  </si>
  <si>
    <t>Se asistió a las ferias de servicio en Verbenal Localidad de Ciudad Bolivar el 28/05/23023, Localidad de Usaquén 25 y 26 de mayo y Feria de Carreteros 24/06/2023. 
Se reporta un avance en la meta del 44% con la realización de las actividades descritas y evidenciadas, cumpliendo así con el 100% de la actividad.</t>
  </si>
  <si>
    <t>Aprobar recursos para fortalecer las capacidades de talento humano que atiendan las necesidades de los grupos de valor (ej.: conocimiento de otras lenguas o idiomas) con el fin de promover la accesibilidad y atender las necesidades particulares.</t>
  </si>
  <si>
    <t>PAO-2023-094</t>
  </si>
  <si>
    <t xml:space="preserve">3. Capacitar al grupo de trabajo que conforma Atención a la Ciudadanía en: atención a persona sorda, ciega y  población LGBTI. </t>
  </si>
  <si>
    <t xml:space="preserve">Listados de asistencia a capacitaciones para el  grupo de atención a la ciudadanía. </t>
  </si>
  <si>
    <t>Se programó y realizó una capacitación en lectura y escritura en Braille el 31/03/2023,  dictada por el Instituto Nacional para Ciegos INCI y se realizó una capacitación en Política Pública LGBTI el 18/04/2023, dictada por la Secretaría Distital de Planeación de Bogotá; para un total de dos capacitaciones realizadas.
En dichas capacitaciones participaron los operadores funcionales del aplicativo SDQS y también participaron los integrantes del grupo de servicio a la ciudadanía, que prestan atención en los puntos presenciales de la Sede calle 61, calle 16, calle 63, Distrito Joven y UPI Perdomo.
Se reporta un avance en la meta del 66%, con dos jornadas de capacitación realizadas.</t>
  </si>
  <si>
    <t>1. Listado de asistencia Braille
2. Listado de asistencia PPLGBTI
3. Correo electrónico programación capacitación PPLGBTI</t>
  </si>
  <si>
    <t>Participar en una capacitación que se tiene programada para el 23 de mayo con el INCI, sobre cómo interactuar con persona ciega</t>
  </si>
  <si>
    <t>Se realizó una capacitación de ¿Cómo interactuar con una persona ciega?, la capacitación la dictó el Instituto Nacional para Ciegos INCI, en modalidad presencial en el auditorio de la Sede Calle 61, dirigida a los funcionarios de planta y contratistas que interactúan con la ciudadanía, la fecha de capacitación fue el 23/05/2023.
Se reporta un avance en la meta del 44%, con una jornada de capacitación, cumpliendo así con el 100% de la actividad.</t>
  </si>
  <si>
    <t>no aplica</t>
  </si>
  <si>
    <t>Encuesta OCI</t>
  </si>
  <si>
    <t>Implementar controles  que  permita trazabilidad de la comunicación externa en relación con la oportunidad y control de las respuestas o tramite de las comunicaciones.</t>
  </si>
  <si>
    <t>PAO-2023-095</t>
  </si>
  <si>
    <t>4. Realizar mesas de trabajo con los procesos que reciben peticiones ciudadanas con el fin de dar a conocer las implicaciones que tiene no contestarlas de forma oportuna.</t>
  </si>
  <si>
    <t>4 mesas de trabajo</t>
  </si>
  <si>
    <t xml:space="preserve">Actas de reunión - Listados de asistencia </t>
  </si>
  <si>
    <t>Se realizó mesa de trabajo con la Gerencia Financiera el 17 de abril y se realizó mesa de trabajo con la Gerencia Operativa el 14 de abril, para tratar los vencimientos de las respuestas a las peticiones durante el primer trimestre del año y se hicieron las recomendaciones necesarias para evitar responder peticiones de manera extemporánea.
Se reporta un avance en la meta del 50% con la realización de dos de un total de cuatro mesas trabajo.</t>
  </si>
  <si>
    <t>1. Acta de la mesa de trabajo y listados de asistencia Gerencia Financiera
2. Acta de la mesa de trabajo y listados de asistencia Gerencia Operativa</t>
  </si>
  <si>
    <t xml:space="preserve">Se deben elaborar dos mesas de trabajo en lo que falta de la presente vigencia </t>
  </si>
  <si>
    <t>Se realizó una mesa de trabajo con las dependencias que operan el SDQS el día 29/05/2023, en la cual se trató el tema de competencias de las dependencias en dar respuesta a las peticiones ciudadanas y los vencimientos de las peticiones.
La reunión se realizó de manera virtual por la plataforma Teams.
Se reporta un avance en la meta del 25% con la realización de la actividad propuesta.</t>
  </si>
  <si>
    <t>1. Acta de la reunión
2. Listado de asistencia</t>
  </si>
  <si>
    <t>Se debe realizar una mesa de trabajo con las dependencias que operan el SDQS</t>
  </si>
  <si>
    <t>PAO-2023-096</t>
  </si>
  <si>
    <t xml:space="preserve">5. Propiciar un dialogo de doble via en tiempo real con las comunidades en redes sociales del instituto a través de la atención del chat de facebook y whatsapp </t>
  </si>
  <si>
    <t>En el periodo evaluado se realizaron las atenciones a la ciudadanía a través de las redes sociales, los ciudadanos solicitaron información respecto a los servicios que ofrece el instituto, vacantes laborales; la atención se brindó  en los meses de enero, febrero y marzo.
Se reporta un avance en la meta del 25% con la realización de las atenciones a la ciudadanía en redes sociales en el primer trimestre del año.</t>
  </si>
  <si>
    <t>Pantallazos de las atenciones que se prestaron a través de las redes sociales</t>
  </si>
  <si>
    <t>Se debe realizar la prestación del servicio a traves de las redes sociales en los siguientes meses del año</t>
  </si>
  <si>
    <t>Se realizaron atenciones a la ciudadanía a través de las redes sociales, los ciudadanos solicitaron información respecto a los servicios que ofrece el instituto, vacantes laborales; la atención se brindó  en los meses de abril, mayo y junio.
Se reporta un avance en la meta del 25% con la realización de las atenciones a la ciudadanía en redes sociales en el segundo trimestre del año.</t>
  </si>
  <si>
    <t>Realizar las atenciones a través de las redes sociales, de los siguientes meses del año</t>
  </si>
  <si>
    <t>PAO-2023-097</t>
  </si>
  <si>
    <t>6. Gestionar las solicitudes de información recibidas de acuerdo con los lineamientos definidos en la entidad.</t>
  </si>
  <si>
    <t>10 informes de gestión</t>
  </si>
  <si>
    <t xml:space="preserve">10 Informes de gestión en donde se encuentre la información de las solicitudes de información </t>
  </si>
  <si>
    <t>Se presentaron los informes de gestión de peticiones de los meses enero, febrero y marzo de la presente vigencia; en los informes se evidenciaron las peticiones recibidas y registradas de acuerdo al informe de la Alcaldía Mayor de Bogotá, se analizaron los aspectos relevantes como número de peticiones recibidas por canal de comunicación, la tipología de las peticiones, se analizó el cumplimiento de los atributos en las respuestas por canal escrito, se informaron las actividades realizadas como las ferias de servicios, se presentó el análisis de la encuesta de percepción y se formularon las recomendaciones para el servicio y las respectivas conclusiones.
Se reporta un avance en la meta del 25% con la presentación de los informes de gestión de las peticiones del primer trimestre.</t>
  </si>
  <si>
    <t>Informes de peticiones de enero, febrero y marzo</t>
  </si>
  <si>
    <t>Se deben elaborar y presentar los informes mensuales en lo que falta de la presente vigencia</t>
  </si>
  <si>
    <t>Se presentaron los informes de gestión de peticiones de los meses abril, mayo y junio de la presente vigencia.
Se reporta un avance en la meta del 25% con la presentación de los tres informes del segundo trimestre.</t>
  </si>
  <si>
    <t>Informes de peticiones de abril, mayo y junio</t>
  </si>
  <si>
    <t>Elaborar los informes de gestión, de los siguientes meses del año</t>
  </si>
  <si>
    <t>PAO-2023-098</t>
  </si>
  <si>
    <t>7. Socializar los pasos y canales para interponer denuncias de corrpución en la entidad</t>
  </si>
  <si>
    <t>Se socializaron los pasos y canales para interponer denuncias de corrupción en la entidad a través de infografía, la cual se envió al correo institucional de "todos" los servidores del Instituto el 23/03/2023.
Se reporta un avance en la meta del 100% con la socialización de los pasos y canales para denunciar los actos de corrupción.</t>
  </si>
  <si>
    <t>Contar con herramientas de caracterización de los documentos para evaluar la complejidad de los documentos utilizados para comunicarse con sus grupos de valor (formularios, guías, respuestas a derechos de petición, etc.) en la entidad.</t>
  </si>
  <si>
    <t>PAO-2023-099</t>
  </si>
  <si>
    <t>Solicitar mesa de trabajo con la Alcaldía Mayor de Bogotá - Bogotá Te Escucha con el fin de solicitar información respecto a las herramientas de caracterización de los documentos.</t>
  </si>
  <si>
    <t>una mesa de trabajo</t>
  </si>
  <si>
    <t xml:space="preserve">Listados de asistencia y acta de reunión
 </t>
  </si>
  <si>
    <t>Pendiente programar mesa de trabajo con la Alcaldia Mayor de Bogotá.</t>
  </si>
  <si>
    <t>Nunguno</t>
  </si>
  <si>
    <t>Se debe realizar la mesa de trabajo con la Alcaldía mayor de Bogotá, que está programada para el 8 de mayo de 2023</t>
  </si>
  <si>
    <t>Se realizó una mesa de trabajo con la Alcaldía Mayor de Bogotá, para solicitar aclaración respecto a las herramientas de caracterización de documentos y cómo se debe implementar en el Instituto, la reunión se realizó a través de la plataforma Teams, el día 08/05/2023,
Se reporta un avance en la meta del 100% con la reunión que se realizó con la Alcaldía.</t>
  </si>
  <si>
    <t>1. Acta de la reunión 
2. Listado de asistencia</t>
  </si>
  <si>
    <t>Informe de cierre la gestión del IDIPRON</t>
  </si>
  <si>
    <t>FURAG</t>
  </si>
  <si>
    <t>Implementar herramientas de gestión del conocimiento para fortalecer el desarrollo de la política de gestión del conocimiento y la innovación.</t>
  </si>
  <si>
    <t>PAO-2023-100</t>
  </si>
  <si>
    <t>Construir tablero de metas de proyectos de inversión y plan de Desarrolllo</t>
  </si>
  <si>
    <t xml:space="preserve">Generar 1 informe de metas mensual </t>
  </si>
  <si>
    <t>11 Infografias, 1 por mes</t>
  </si>
  <si>
    <t xml:space="preserve">Se esta realizando el ajuste del instrumento de presentación del reporte de metas mensual, por tanto no hay avances para esta acción en este periodo de tiempo. </t>
  </si>
  <si>
    <t>Implementar procesos o procedimientos de calidad de datos para mejorar la gestión de los componentes de la información de la entidad.</t>
  </si>
  <si>
    <t>PAO-2023-102</t>
  </si>
  <si>
    <t>Crear un documento o procedimiento que permita  la publicación y actualización de datos abiertos.</t>
  </si>
  <si>
    <t>Un documento o procedimiento</t>
  </si>
  <si>
    <t>Documento o procedimiento aprobado por la OAP y oficializado.</t>
  </si>
  <si>
    <t xml:space="preserve">1. Con el fin de avanzar en la implementación de la Política de Gobierno Digital, se lleva a cabo el día 28/04/2023 una reunión con el área de Gestión del Conocimiento,con el fin de socializar la necesidad de crear un documento que permita consolidar los lineamientos que la entidad deberá tener en cuenta para la publicación de datos abiertos en los portales www.datosabiertos.gov.co y https://datosabiertos.bogota.gov.co.
2. Las conclusiones de la reunión se consignaron en Acta de Mesa de Trabajo Creación Documento o procedimiento relacionado con la Publicación y Actualización Datos Abiertos.
3. Teniendo en cuenta la Guía para el uso y aprovechamiento de Datos Abiertos en Colombia- MINTIC, la Guía Ruta de Implementación Acuerdo CDTDigital 002 de 2021 -IDECA y el Instructivo para la Definición de Licencias de Datos - IDECA, se dio inicio a la construcción del documento denominado "Instructivo para el uso, aprovechamiento, publicación y actualización de datos abiertos."
</t>
  </si>
  <si>
    <t>1. Registro Asistencia Reunión Creación de documento Publicación y Actualización Datos Abiertos.
2. Acta Mesa de Trabajo Creación Documento o procedimiento relacionado con la Publicación y Actualización Datos Abiertos.
3. Instructivo para el uso, aprovechamiento, publicación y actualización de datos abiertos.</t>
  </si>
  <si>
    <t>1. Terminar el documento denominado "Instructivo para el uso, aprovechamiento, publicación y actualización de datos abiertos."
2. Socialización del Documento con el área de Gestión del Conocimiento.
3. Realizar los ajustes a que haya lugar.
4. Enviar a la Oficina Asesora de Planeación para revisión y/o aprobación.
5. Publicación del documento.</t>
  </si>
  <si>
    <t>Para este producto durante el periodo reportado no se tienen limitantes.</t>
  </si>
  <si>
    <t>PAO-2023-103</t>
  </si>
  <si>
    <t>Actualizar el Directorio de todos los elementos de infraestructura de TI del IDIPRON.</t>
  </si>
  <si>
    <t>Un directorio de TI</t>
  </si>
  <si>
    <t>Directorio aprobado por la OAP y oficializado</t>
  </si>
  <si>
    <t xml:space="preserve">Se realizaron mesas de trabajo con el fin de validar y depurar la matriz que compone el Directorio de Arquitectura de TI
</t>
  </si>
  <si>
    <t xml:space="preserve">Mesas de trabajo para la revisión y ajuste del directorio de Arquitectura de TI
</t>
  </si>
  <si>
    <t xml:space="preserve">Enviar a la Oficina Asesora de Planeación para revisión y/o aprobación.
</t>
  </si>
  <si>
    <t>Fortalecer las capacidades en seguridad digital de la entidad a través de ejercicios de simulación de incidentes de seguridad digital al interior de la entidad.</t>
  </si>
  <si>
    <t>PAO-2023-104</t>
  </si>
  <si>
    <t>Informar avance de la ejecución de actividades del plan de continuidad del negocio</t>
  </si>
  <si>
    <t>Avance ejecución actividades Plan de continuidad del negocio</t>
  </si>
  <si>
    <t>Dos (2) Informes de  avance ejecución de actividades plan de continuidad del negocio</t>
  </si>
  <si>
    <t>Se realizaron reuniones de seguimiento al avance del plan de continuidad de negocio con el equipo tics.
Se creó el formato para la medición de tiempos y requisitos para la restauración de servicios de la entidad ante posibles tiesgos materializados.
Se inició la formulación del plan de continuidad del negocio en la entidad.
Se realizó socialización de la guía #10 de MINTIC - "Guía para la preparación de las TIC para la continuidad del negocio" al equipo TICS.
Se realizaron entrevistas y formatos de recopilación de información para la elaborqación del Plan de continuidad del Negocio. 
Se elaboró el documento del plan de continuidad del negocio del IDIPRON para su revisión y aprobación.</t>
  </si>
  <si>
    <t>Formato de seguimiento tipo encuesta para la recopilación de información.
Formato de entrevista diligenciado por los responsables de las plataformas críticas para el funcionamiento de la entidad.
Documento "3. Plan de Continuidad de Negocio 2023 IDIPRON" (Para aprobación).
Correo electrónico "Entrevistas PCD - IDIPRON - Yilber Santiago Pinzon Forero - Outlook"</t>
  </si>
  <si>
    <t>Retroalimentación, aprobación y publicación del Plan de Continuidad de Negocio del Instituto.</t>
  </si>
  <si>
    <t>No tiene limitantes</t>
  </si>
  <si>
    <t xml:space="preserve"> Realizar actividades  para el fortalecimiento de  la estrategia de transparencia y rendicion de cuentas del PAAC</t>
  </si>
  <si>
    <t>PAO-2023-105</t>
  </si>
  <si>
    <t xml:space="preserve">Publicación y divulgación del documento previo a la ciudadanía sobre cumplimiento de metas de IDIPRON rendición de cuentas vigencia anterior </t>
  </si>
  <si>
    <t xml:space="preserve">1 documento publicado </t>
  </si>
  <si>
    <t xml:space="preserve">Link de publicación web </t>
  </si>
  <si>
    <t xml:space="preserve">Se realiza la publicación y divulgación en el sitio web del Instituto del documento previo a la ciudadanía sobre cumplimiento de metas de IDIPRON rendición de cuentas vigencia 2022 el 10 de febrero de 2023. El avance en el cumplimiento de la meta es del 100%.  </t>
  </si>
  <si>
    <t>https://www.idipron.gov.co/sites/default/files/docs/rendicion-cuentas/2023/INFORME-CUMPLIMIENTO-METAS-IDIPRON-2022.pdf
Informe cumplimiento de metas 2022 formato PDF, captura de pantalla publicación web</t>
  </si>
  <si>
    <t>PAO-2023-106</t>
  </si>
  <si>
    <t>Cubrimiento de las jornadas de formación y capacitación de rendición de cuentas en los canales Institucionales.</t>
  </si>
  <si>
    <t>Divulgar las jornadas de formación y capacitación por medio de las redes sociales Institucionales.</t>
  </si>
  <si>
    <t>Soportes de publicacion en redes sociales Institucionales</t>
  </si>
  <si>
    <t xml:space="preserve">
En las redes sociales institucionales se publicaron los tres ejercicios de diálogo ciudadano que se realizaron el 21 y 22 de marzo de 2023 con población beneficiaria de las UPI Conservatorio, Perdomo y La 32. El avance en el cumplimiento de la meta es del 100%.  
</t>
  </si>
  <si>
    <t>Capturas de pantalla de publicación en redes sociales de Diálogo 1, Diálogo 2 y Diálogo 3.</t>
  </si>
  <si>
    <t xml:space="preserve">La acción se encuentra finalizada. </t>
  </si>
  <si>
    <t>PAO-2023-107</t>
  </si>
  <si>
    <t>Divulgación y cubrimiento de los espacios de diálogo ciudadano en el marco de la estrategia de rendición de cuentas.</t>
  </si>
  <si>
    <t xml:space="preserve">Realizar cubrimiento de los espacios de diálogos (3). </t>
  </si>
  <si>
    <t xml:space="preserve"> Tres audiovisuales del registro de los espacios de diálogos.</t>
  </si>
  <si>
    <t xml:space="preserve">Se realizó la divulgación y cubrimiento de los espacios de diálogo ciudadano en el marco de la estrategia de rendición de cuentas realizados el 21 y 22 de marzo en las UPI Conservatorio, Perdomo y La 32 mediante registro audiovisual. El avance en el cumplimiento de la meta es del 100%.  </t>
  </si>
  <si>
    <t xml:space="preserve">Tres (3) videos de los espacios de diálogo con grupos de valor. </t>
  </si>
  <si>
    <t>PAO-2023-108</t>
  </si>
  <si>
    <t xml:space="preserve">Divulgación, transmisión y cubrimiento de la audicencia de rendición de cuentas. </t>
  </si>
  <si>
    <t>Difusión, Transmisión y cubrimiento del evento.</t>
  </si>
  <si>
    <t>Transmisión del evento y su publicación en los canales institucionales</t>
  </si>
  <si>
    <t xml:space="preserve">Se realizó la divulgación, transmisión y cubrimiento de la audiencia de rendición de cuentas IDIPRON vigencia 2022 realizada el 30 de marzo de 2023 en la UPI Perdomo, por medio de redes sociales intitucionales.  El avance en el cumplimiento de la meta es del 100%.  </t>
  </si>
  <si>
    <t>Capturas de pantalla transmisión</t>
  </si>
  <si>
    <t>PAO-2023-109</t>
  </si>
  <si>
    <t xml:space="preserve">Publicación y divulgación de las respuestas a las inquietudes ciudadanas generadas en la rendición de cuentas y el  informe final del proceso de  rendición de cuentas vigencia anterior. </t>
  </si>
  <si>
    <t xml:space="preserve">2 Publicaciones en la web su divulgación en las redes sociales </t>
  </si>
  <si>
    <t xml:space="preserve">Link web de las publicaciones </t>
  </si>
  <si>
    <t xml:space="preserve">Se realizó la publicación y divulgación el 26 de abril de 2023, de las respuestas a las inquietudes ciudadanas generadas en la rendición de cuentas IDIPRON vigencia 2022. El informe del proceso de rendición de cuentas vigencia 2022 será publicado desde la Oficina Asesora de Planeación con fecha máxima el 30 de junio de 2023. 
El avance en el cumplimiento de la meta es del 50%.  </t>
  </si>
  <si>
    <t xml:space="preserve">www.idipron.gov.co/sites/default/files/docs/participa/documentos2022/Respuestas-a-preguntas-de-Rendici%C3%B3n-de-Cuentas.pdf 
https://www.instagram.com/p/CrgjqX_JRFM/?igshid=YmMyMTA2M2Y%3D 
https://m.facebook.com/story.php?story_fbid=pfbid02VVveAbwa6nB9XEmhSVpggLW2MsEBpsKtXrxkAuQGpi36P9Ecd2bD2tHzmpqMYm8ml&amp;id=100064799496010&amp;mibextid=Nif5oz
https://twitter.com/idipronbogota/status/1651286071425081344?t=QripR0O0T5wevaCNZquYEw&amp;s=19 
Pantallazos de las respuestas página web, pantallazos de las respuestas redes sociales 
</t>
  </si>
  <si>
    <t xml:space="preserve">
El código PAO-2023-109 está articulado con la actividad del proceso de Direccionamiento Estratégico con código PAO-2023-035, el cual tiene como fecha final el 15/12/2023. Por lo tanto, esta actividad se puede cumplir en un 100% hasta que desde la Oficina Asesora de Planeación sea enviado el insumo del Informe. </t>
  </si>
  <si>
    <t xml:space="preserve">Por lo tanto, esta actividad se puede cumplir en un 100% hasta que desde la Oficina Asesora de Planeación sea enviado el insumo del Informe, </t>
  </si>
  <si>
    <t>Falta de insumo por parte de OAP</t>
  </si>
  <si>
    <t>PAO-2023-110</t>
  </si>
  <si>
    <t>Realizar la actualización del link de transparencia de acuerdo con lo establecido en la circular 031 de 2021</t>
  </si>
  <si>
    <t>Link de transparencia actualizado</t>
  </si>
  <si>
    <t xml:space="preserve">Link de transparencia portal web Idipron actualizado </t>
  </si>
  <si>
    <t>Rendicion de cuentas</t>
  </si>
  <si>
    <t xml:space="preserve">Se realiza la actualización del esquema de publicación del sitio web institucional mediante reunión virtual con las áreas que la alimentan el día 24 de abril de 2023. Este esquema incluye el link de transparencia, el cual hará parte del proceso de actualización, migración y curaduría.
El avance en el cumplimiento de la meta es del 30%.  </t>
  </si>
  <si>
    <t xml:space="preserve">https://www.idipron.gov.co/transparencia-y-acceso-la-informacion-publica-resolucion-1519-mintic-2020
Esquema-publicación-ley-transparencia- formato Excel
Reunión subdirectores, gerentes y jefes de oficina, o encargados designados- Pantallazo reunión virtual
Esquema de navegación web
</t>
  </si>
  <si>
    <t xml:space="preserve">Cada vez que se recibe una solicitud por parte de las diferentes áreas que tienes que actualizar el link de transparencia, se realiza el proceso de cargue en la página web. El avance en el cumplimiento de la meta es del 100%.  </t>
  </si>
  <si>
    <t xml:space="preserve">www.idipron.gov.co/transparencia-y-acceso-la-informacion-publica-resolucion-1519-mintic-2020
WORD con el link de transparencia 
Solicitudes para publicar en la pàgina y cumplir con el link de transparencia  </t>
  </si>
  <si>
    <t xml:space="preserve">Dar respuesta a las solicitudes de cargue por parte de las otras dependencias </t>
  </si>
  <si>
    <t>PAO-2023-111</t>
  </si>
  <si>
    <t>Socializar los pasos y canales para interponer denuncias de corrupción en la entidad</t>
  </si>
  <si>
    <t>1 Campaña Socializada</t>
  </si>
  <si>
    <t xml:space="preserve">Informe de campaña </t>
  </si>
  <si>
    <t>La socialización de esta campaña se realizará en articulación con la líder del PAAC de la OAP, la cual tiene como plazo el 30 de septiembre de 2023.</t>
  </si>
  <si>
    <t>La Oficina de Control Interno no se ha reunido con el proceso de Comunicación Estratégica para definir los lineamientos de la campaña</t>
  </si>
  <si>
    <t>La Oficina Asesora de Comunicaciones socializar los pasos y canales para interponer denuncias de corrupción en la entidad desde el 18 de mayo hasta el 6 de junio de 2023</t>
  </si>
  <si>
    <t xml:space="preserve">Informe de campaña 
Presentación de informe de campaña </t>
  </si>
  <si>
    <t>PAO-2023-112</t>
  </si>
  <si>
    <t>Realizar la actualización del esquema de publicación teniendo en cuenta la reestructuración del IDIPRON acuerdo 009 de 2022 y promoción de la información a través de un proceso participativo que incluya a la ciudadanía y publicar al proceso en la página web del IDIPRON en la sección de transparencia.</t>
  </si>
  <si>
    <t xml:space="preserve">Esquema de publicaciones 100% actualizado </t>
  </si>
  <si>
    <t>Link de publicación excel en la web</t>
  </si>
  <si>
    <t xml:space="preserve">
Acta de reuniones – Formato PDF 
Esquema de publicación – ley de transparencia 
Mapa de navegación 
Maquetación página web 
Reunión directivos 
</t>
  </si>
  <si>
    <t xml:space="preserve">Se realiza la actualización del esquema de publicacón, teniendo en cuenta la restructuración del IDIRPON acuerdo 009 </t>
  </si>
  <si>
    <t xml:space="preserve">Esquema de publicación 
Link del esquema de publicación 
https://www.idipron.gov.co/sites/default/files/docs/transparencia/gestiondocumental/2022/Esquema-publicacion-ley-transparencia_27-09-2022.xlsx  </t>
  </si>
  <si>
    <t xml:space="preserve">Seguir actualizando de acuerdo a las solicitudes de las otras dependencias. </t>
  </si>
  <si>
    <t>PAO-2023-113</t>
  </si>
  <si>
    <t>Realizar los diagnósticos y ajustes para el cumplimiento de las directrices de accesibilidad web establecidas en la Resolución 1519 de 2020</t>
  </si>
  <si>
    <t>Cumplimiento del 100% de las directrices de accesibilidad web</t>
  </si>
  <si>
    <t>Items de accesibilidad cumplidos</t>
  </si>
  <si>
    <t xml:space="preserve">Se realizan reuniones de revisión y diagnóstico del sitio web con las áreas los días 10, 17 y 24 de abril de 2023. También se elabora y publica el documento "Guía de Accesibilidad Web" el día 5 de mayo.
El avance en el cumplimiento de la meta es del 30%.  </t>
  </si>
  <si>
    <t>Actas de reunión, resolución 1519 de 2020, mapa de navegación, correo de oficialización por parte de MIPG de la Guía de Accesibilidad- Formato en archivo PDF</t>
  </si>
  <si>
    <t xml:space="preserve">La Oficina Asesora de Comunicaciones ejecuta las directrices de la Guía de Accesibilidad web, para garantizar el cumplimiento de la misma. www.idipron.gov.co/ 
</t>
  </si>
  <si>
    <t xml:space="preserve">WORD CON EVINDECIAS DE ITEMS DE ACCESIBILIDAD WEB  </t>
  </si>
  <si>
    <t xml:space="preserve">Seguir implementando la Guía de Accesibilidad Web en  la página de IDIPRON 
DOCUMENTO WORD 
EVIDENCIAS PANTALLAZOS </t>
  </si>
  <si>
    <t>Plan Operacional del proceso Gestión ambiental- Cumplimiento Marco Legal Ambiental e implementación de la Política de Cero Papel</t>
  </si>
  <si>
    <t>PAO-2023-114</t>
  </si>
  <si>
    <t>1. Realizar inscripción y ejecución de actividades del programa acercar - SDA ( Calle 61, Calle 63 y Distrito Joven)</t>
  </si>
  <si>
    <t>100% en la Participación en el Programa Acercar y ejecución de actividades del mismo</t>
  </si>
  <si>
    <t>Constancia de Inscripción e Informe de resultados obtenidos en el programa Acercar.</t>
  </si>
  <si>
    <t>El día 09/02/2023 se remitieron las solicitudes de inscripción al programa ACERCAR de la SDA, cuya confirmación, fue notificada los días 28 de febrero y 1 de marzo del 2023.
El porcentaje de cumplimiento frente a la meta es del 25%</t>
  </si>
  <si>
    <t>Formatos de Inscripción y comunicados de confirmación de Inscripción</t>
  </si>
  <si>
    <t>Continuar con la ejecucion de actividades</t>
  </si>
  <si>
    <t>Del 1 de marzo al 30 de Junio, los profesionales, tecnólogos, técnicos y personal asistencial que conforman el proceso de gestión ambiental, asistieron a quince procesos de formación y capacitación en temas relacionados con el marco normativo ambiental aplicable a las organizaciones, con el objetivo de fortalecer y actualizar los conocimientos ambientales que debe cumplir el IDIPRON.
Se reporta un avance en la meta del 25%</t>
  </si>
  <si>
    <t>Quince Correos de Agendamiento - Outlook</t>
  </si>
  <si>
    <t>Se encuentra pendiente remitir la información de los programas ambientales del IDIPRON, el proyecto de implementación en temas relacionados con el programa de prácticas sostenibles y las visitas de diagnóstico por parte del tutor de la SDA a las sedes administrativas Calle 61, Calle 63 y Distrito Joven.</t>
  </si>
  <si>
    <t>PAO-2023-115</t>
  </si>
  <si>
    <t>2. Planificar y ejecutar las actividades de la semana ambiental</t>
  </si>
  <si>
    <t>100% de la ejecución de actividades planificadas para la semana de gestión ambiental</t>
  </si>
  <si>
    <t>Plan de trabajo, Cronograma de Actividades e Informe de Resultados de la semana ambiental</t>
  </si>
  <si>
    <t>El día 29 de marzo durante la reunion de seguimiento ambiental V de gestion ambiental. Se establecieron las actividades, responsables y unidades en las cuales se desarrollara la semana ambiental en el mes de Junio del 2023.
Asi mismo el día 24 de abril durante la reunion de seguimiento ambiental VI, se realiza seguimiento de avance de las actividades establecidas para la semana ambiental, en la cual se modifica algunas teniendo en cuenta los recuesos fisicos, logisticos y economicos disponibles del proceso de gestion ambiental.
El porcentaje de cumplimiento frente a la meta es del 30%</t>
  </si>
  <si>
    <t>Acta de reunión, presentación y listado de asistencia</t>
  </si>
  <si>
    <t>Ejección de las actividades de la semana ambiental e informes de ejecución de las mismas</t>
  </si>
  <si>
    <t>Durante los días 05 al 09 de Junio se adelantaron seis actividades en conmemoración de la semana ambiental, las cuales estuvieron orientadas a la concientización de los funcionarios, contratistas y NNAJ frente al cuidado de los recursos naturales y generar vínculos con la naturaleza, estas actividades quedaron registradas en el formato A-GAM-FT-007 Informe de Gestión Ambiental.
Se reporta un avance en la meta del 70%.</t>
  </si>
  <si>
    <t>Informes de Resultados de la Semana de Gestión Ambiental.
Correos electrónicos informativos de la Semana ambiental.</t>
  </si>
  <si>
    <t>PAO-2023-116</t>
  </si>
  <si>
    <t>3. Realizar dos (2) campañas de comunicación (piezas de  comunicación por correo electrónico y/o físicas) sobre la implementación de la política de cero papel</t>
  </si>
  <si>
    <t>El día 01/03/2023 se realizo envió de pieza de comunicación desde el correo de gestión ambiental, frente a la socialización de la politica de cero papel e implementación de buenas practicas para bajar los consumo de este recurso en las sedes administrativas y unidades de protección integral del IDIPRON
El porcentaje de cumplimiento frente a la meta es del 50%</t>
  </si>
  <si>
    <t>PAO-2023-117</t>
  </si>
  <si>
    <t xml:space="preserve">4. Proyectar los actos administrativos para la designación del nuevo Gestor Ambiental y la formalización de las funciones de acuerdo al Decreto 1299 de 2008.  </t>
  </si>
  <si>
    <t>1 acto administrativo</t>
  </si>
  <si>
    <t xml:space="preserve">Acto administrativo </t>
  </si>
  <si>
    <t>Se proyecto y legalizo la Resolucion 173 del 2023 en la cual se define la dependecia del IDIPRON que asumira las funciones del departamento de gestion ambiental, asi mismo la designacion del gestor ambiental del instituto.
El porcentaje de cumplimiento frente a la meta es del 100%</t>
  </si>
  <si>
    <t>Acto Administrativo Proyectado y Legalizado</t>
  </si>
  <si>
    <t>Realizar actividades para el fortalecimiento de la política  de  Seguimiento y evaluación del desempeño institucional mediante el seguimiento a las herramientas de gestión del proceso de gestión ambiental</t>
  </si>
  <si>
    <t>PAO-2023-118</t>
  </si>
  <si>
    <t>5. Realizar las actividades de implementación del MIPG ( actualización de documentos y reportes periódicos)</t>
  </si>
  <si>
    <t>100% en la ejecución del plan de actualización de documentos del proceso de gestión ambiental y cumplir con los reportes trimestrales y cuatrimestrales del plan de acción y mapas de riesgo del proceso</t>
  </si>
  <si>
    <t>Reportes periódicos de planes de acción, planes de mejoramiento, mapas de riesgo y actualización de documentación del proceso de gestión ambiental</t>
  </si>
  <si>
    <t>Durante el primer trimestre 2023
Se realizaron las actividades de implementación de MIPG como:
Actualización del Manual Operativo de Gestión Ambiental, el cual fue enviado a la Oficina Asesora de Planeación en el mes de abril
Se realizó el respectivo reporte de seguimiento a los Planes de Acción y Planes de mejoramiento para posteriormente enviar a la Oficina Asesora de Planeación en el mes de abril.
Se realizó la revisión del mapa de riesgos de gestión y corrupción de acuerdo a las observaciones realizadas por la OCI, formulando controles para los riesgos que carecían de estos.
El porcentaje de cumplimiento frente a la meta es del 25%</t>
  </si>
  <si>
    <t>1.  Documento preliminar Manual actualizado
2. I seguimiento Plan de Mejoramiento
3. Riesgos de corrupción</t>
  </si>
  <si>
    <t>El proceso realizó  seguimiento del Plan de Acción e Indicadores estratégicos y de gestión correspondientes al segundo trimestre de 2023.</t>
  </si>
  <si>
    <t>Segundo seguimiento plan de acción
Segundo seguimiento indicadores</t>
  </si>
  <si>
    <t>Realizar seguimientos de los trimestres restantes y actualizar la documentación</t>
  </si>
  <si>
    <t>No se presentaron limitantes</t>
  </si>
  <si>
    <t>Gestión Operativa</t>
  </si>
  <si>
    <t>PAO-2023-119</t>
  </si>
  <si>
    <t>1. Atender oportunamente las emergencias de infraestructura que se presenten en las Unidades Operativas del IDIPRON</t>
  </si>
  <si>
    <t>Formato de inspección de mantenimiento de bienes muebles e inmuebles A-GAMB-FT-007</t>
  </si>
  <si>
    <t>Se presenta una emergencia en la UPI VICTORIA, correspondiente a inundación de la sala de sistemas. Se presta atención y se realiza mantenimiento de la cubierta y limpieza de canales</t>
  </si>
  <si>
    <t>Informe semanal de intervención (atención de emergencia)</t>
  </si>
  <si>
    <t>No se presentan emergencias en el segundo trimestre de la presente vigencia. Por lo cual el avance en la meta es del 0%</t>
  </si>
  <si>
    <t>En el primer trimestre no se presentaron emergencias adicionales</t>
  </si>
  <si>
    <t>No se evidenciaron limitantes para el desarrollo de la actividad</t>
  </si>
  <si>
    <t>PAO-2023-120</t>
  </si>
  <si>
    <t xml:space="preserve">2. Realizar reporte respecto a los avalúos de los predios de la entidad que presentan deterioro. </t>
  </si>
  <si>
    <t>Reporte avalúos</t>
  </si>
  <si>
    <t xml:space="preserve">Realizar reporte respecto a los avalúos de los predios de la entidad que presentan deterioro. </t>
  </si>
  <si>
    <t>PAO-2023-121</t>
  </si>
  <si>
    <t xml:space="preserve">3. Realizar un boletín Mensual de los principales mantenimientos de infraestructura realizados en las Unidades de Protección Integral del IDIPRON y socializar a todas las personas de la entidad. </t>
  </si>
  <si>
    <t xml:space="preserve">12 boletines mensuales </t>
  </si>
  <si>
    <t xml:space="preserve">Boletines mensuales de mantenimientos de infraestructura </t>
  </si>
  <si>
    <t xml:space="preserve">Se presentaron boletines mensuales con los principales mantenimientos a la infraestructura del Idipron en el mes de enero, febrero y marzo. </t>
  </si>
  <si>
    <t>Boletín enero
Boletín febrero
Boletín marzo</t>
  </si>
  <si>
    <t>Se realizó la solicitud de elaboración de los boletines al proceso de comunicaciones a través de correo electrónico el 30 de junio de 2023, por lo que se presenta un avance del 8% durante el presente trimestre.</t>
  </si>
  <si>
    <t>Correo electronico de solicitud boletines abril, mayo y junio</t>
  </si>
  <si>
    <t xml:space="preserve">Se encuentra pendiente reportar los boletines de abril a diciembre conforme pasa cada mes
</t>
  </si>
  <si>
    <t>CUMPLIMIENTO A NORMATIVIDAD</t>
  </si>
  <si>
    <t>PAO-2023-122</t>
  </si>
  <si>
    <t>1. Realizar el reporte de Austeridad del Gasto por concepto de inventarios y stock de elementos</t>
  </si>
  <si>
    <t>4 reportes</t>
  </si>
  <si>
    <t>Reportes de Austeridad en el gasto</t>
  </si>
  <si>
    <t>Austeridad en el gasto</t>
  </si>
  <si>
    <t xml:space="preserve">
Se realizó y comunicó el "Informe de Austeridad en el gasto público",  realizando el comparativo del primer trimestre de 2023 Vs. 2022 de acuerdo con el componente a cargo de la Gerencia de Recursos Físicos, Proceso de Gestión de Inventarios, Almacén y Economato, suministro de papelería. El informe fue remitido vía correo electrónico.</t>
  </si>
  <si>
    <t xml:space="preserve">
Informe de Austeridad en el Gasto Público I - 2023
 </t>
  </si>
  <si>
    <t xml:space="preserve">
No se encuentra actividad pendiente para la terminación de la acción del I-TRIM-2023</t>
  </si>
  <si>
    <t xml:space="preserve">
No se presentaron limitantes para el cumplimiento de la actividad
</t>
  </si>
  <si>
    <t>Se elaboró el "Informe de Austeridad en el gasto público", realizando el comparativo del segundo trimestre de 2023 versus segundo trimestre 2022, de acuerdo con el componente a cargo de Proceso Gestión de Inventarios, Almacén y Economato, suministro de papelería. El informe se envió a través de correo electrónico a la Secretaría General para consolidar la información con los demás componentes y reportar a los entes de control correspondientes. 
Se reporta un avance en la meta del 25%.</t>
  </si>
  <si>
    <t>Informe de Austeridad en el Gasto Público,  componente a cargo de Proceso Gestión de Inventarios, Almacén y Economato, suministro de papelería. 
Correo electrónico envío Informe de Austeridad</t>
  </si>
  <si>
    <t>Elaborar Informe de Austeridad en el Gasto correspondiente al tercer y cuarto trimestre de 2023.</t>
  </si>
  <si>
    <t xml:space="preserve"> Realizar el seguimiento de la prestación de los servicios, prestados por el proceso
(Plan de Austeridad en el Gasto Público)</t>
  </si>
  <si>
    <t>PAO-2023-123</t>
  </si>
  <si>
    <t xml:space="preserve">1. Realizar seguimiento a los pagos de arriendo del predio Molinos </t>
  </si>
  <si>
    <t xml:space="preserve">Reporte de seguimiento pagos arriendo predio Molinos  </t>
  </si>
  <si>
    <t xml:space="preserve">          
Se realizó el seguimiento a los pagos de arrendamiento del predio molinos (Fe y alegría) del mes de enero 2023 por valor de $ 11.375.274 y en el mes de febrero se realizó un pago por valor de $3.791.758 por los 10 días en que se utilizó, debido que este predio se entregó.
El resultado del indicador es de 100% teniendo en cuenta que se realizó un reporte de seguimiento de uno programado.</t>
  </si>
  <si>
    <t>Reporte de austeridad en el cual se registran los pagos de arrendamiento del predio Molinos</t>
  </si>
  <si>
    <t xml:space="preserve"> 
No se presentó ninguna actividad pendiente para cumplir con la actividad.</t>
  </si>
  <si>
    <t>PAO-2023-124</t>
  </si>
  <si>
    <t xml:space="preserve">2. Realizar el seguimiento del servicio de telefonía móvil de la entidad </t>
  </si>
  <si>
    <t>Reporte de seguimiento servicio de telefonía móvil</t>
  </si>
  <si>
    <t>Se realizó seguimiento al servicio de telefonía móvil de la entidad, encontrando que en el mes de enero se realizaba un pago de $1.875.115 por 55 líneas telefónicas y en el mes de febrero se realizó una renegociación a la oferta de negociación de telefonía móvil donde se redujo el valor unitario de $34093 a $33593  por línea y adicionalmente se redujo el total de las líneas a 44, quedando un valor mensual por todas las líneas de $1.478.092.
El resultado del indicador es de 25% teniendo en cuenta que se realizó un reporte de seguimiento de cuatro programados</t>
  </si>
  <si>
    <t>Reporte de austeridad en el cual se registran los seguimientos al contrato de telefonía móvil</t>
  </si>
  <si>
    <t xml:space="preserve">Tres seguimientos  del servicio de telefonía móvil de la entidad </t>
  </si>
  <si>
    <t>Se realizó seguimiento al servicio de telefonía móvil de la entidad, encontrando que en el mes de abril se realizaba un pago de $1.484.970 mes de mayo se realizaba un pago de $1.588.994 y en el mes de junio se realizaba un pago de $1.425,177  por 55 líneas telefónicas
Se reporta un avance en la meta del 25%</t>
  </si>
  <si>
    <t>Reporte en el cual se registran los seguimientos al contrato de telefonía móvil.</t>
  </si>
  <si>
    <t xml:space="preserve">Dos seguimientos  del servicio de telefonía móvil de la entidad </t>
  </si>
  <si>
    <t>PAO-2023-125</t>
  </si>
  <si>
    <t xml:space="preserve">3. Realizar seguimiento al consumo de combustible de la flota propia del IDIPRON </t>
  </si>
  <si>
    <t xml:space="preserve">Reporte consolidado consumo combustible vehículos propios del IDIPRON </t>
  </si>
  <si>
    <t>Para el primer trimestre, se realizó un seguimiento mensual del consumo de la flota propia del instituto, donde se evidencio que se recorrieron 80.475 kilómetros, se consumieron 4646,94 galones y se tuvo un promedio de 22,6 kilómetros por galón los cuales se especifican de la siguiente manera:
En enero se recorrieron 18197 kilómetros, se consumieron 991,06 galones y se obtuvo un rendimiento de 15,38 kilómetros por galón; en febrero se recorrieron 21122 kilómetros, se consumieron 1172,22 galones y se obtuvo un rendimiento de 18,99 kilómetros por galón; en marzo se recorrieron 19889 kilómetros, se consumieron 1166,47 galones y se obtuvo un rendimiento de 19,11 kilómetros por galón y en abril se recorrieron 21267 kilómetros, se consumieron 1317,19 galones y se obtuvo un rendimiento de 18,53 kilómetros por galón. 
de acuerdo con el seguimiento realizado se pudo  determinar que no hubo un consumo inapropiado por parte de los vehículos del parque automotor.
El resultado del indicador es de 25% teniendo en cuenta que se realizó un reporte de seguimiento de cuatro programados</t>
  </si>
  <si>
    <t>1.Matriz de consumo de combustible en la cual se realiza seguimiento al consumo de combustible y al kilometraje de los vehículos de la entidad</t>
  </si>
  <si>
    <t xml:space="preserve">Tres seguimientos   al consumo de combustible de la flota propia del IDIPRON </t>
  </si>
  <si>
    <t xml:space="preserve">Para el segundo trimestre, se realizó un seguimiento mensual del consumo de la flota propia del instituto, donde se evidenció que se recorrieron 64319 Kilómetros, se consumieron 3942,059 Galones y se tuvo un promedio de 20,7 Kilómetros por galón, los cuales se especifican de la siguiente manera:
En abril se recorrieron 21267 kilómetros, se consumieron 1322,08 galones y se obtuvo un rendimiento de 20,23 kilómetros por galón; en mayo se recorrieron 25201 kilómetros, se consumieron 1519,98 galones y se obtuvo un rendimiento de 19,60 kilómetros por galón y en junio se recorrieron 17851 kilómetros, se consumieron 1100 galones y se obtuvo un rendimiento de 20,41 kilómetros por galón.
De acuerdo con el seguimiento realizado se pudo  determinar que no hubo un consumo inapropiado por parte de los vehículos del parque automotor.
Se reporta un avance en la meta del 25% </t>
  </si>
  <si>
    <t>Matriz de consumo de combustible en la cual se realiza seguimiento al consumo y al kilometraje de los vehículos de la entidad.</t>
  </si>
  <si>
    <t>PAO-2023-126</t>
  </si>
  <si>
    <t xml:space="preserve">4. Realizar seguimiento al mantenimiento preventivo y correctivo de la flota propia del IDIPRON </t>
  </si>
  <si>
    <t>Reporte consolidado de mantenimientos realizados  y formato preinspección vehicular</t>
  </si>
  <si>
    <t>Para el primer trimestre, se realizó un seguimiento mensual de la flota propia del instituto donde se realizó un pago total del primer trimestre por valor de $152.429.314 especificados de la siguiente manera:
En enero se realizaron 44 mantenimientos por valor de $65.968.649, en febrero se realizaron 33 mantenimientos por valor de $46.706.830 y en el mes de marzo se realizaron 13 mantenimientos por valor de $39.753.835. Adicionalmente se verifico en la planilla “INSPECCIÓN PREOPERACIONAL DIARIA DE VEHÍCULOS A-GSA-FT-016” las observaciones presentadas por cada uno de los conductores y así mismo actualizar la matriz con el fin de conocer y programar los mantenimientos preventivos y/o correctivos a necesidad del vehículo.
El resultado del indicador es de 25% teniendo en cuenta que se realizó un reporte de seguimiento de cuatro programados</t>
  </si>
  <si>
    <t>1. Informe de Supervisión edl Contrato de Mantenimiento Preventivo y Correctivo con el reporte consolidado de mantenimientos realizados a los vehiculos 
2. Formatos preinspección vehicular
3. Hojas de Vida de los Vehiculos</t>
  </si>
  <si>
    <t xml:space="preserve">Tres seguimientos   al mantenimiento preventivo y correctivo de la flota propia del IDIPRON </t>
  </si>
  <si>
    <t>Para el segundo trimestre, se realizó un seguimiento mensual de la flota propia del instituto donde se realizó un pago total del segundo trimestre por valor de $9.000.002 especificados de la siguiente manera:
En abril se realizaron 5 mantenimientos por valor de $3.535.744 y en mayo se realizaron 8 mantenimientos por valor de $5.464.258 . Adicionalmente se verificaron en las planillas “INSPECCIÓN PREOPERACIONAL DIARIA DE VEHÍCULOS A-GSA-FT-016” las observaciones presentadas por cada uno de los conductores y así mismo actualizar la matriz con el fin de conocer y programar los mantenimientos preventivos y/o correctivos a necesidad del vehículo.
Se reporta un avance en la meta del 25%</t>
  </si>
  <si>
    <t>1. Informe de Supervisión del Contrato de Mantenimiento Preventivo y Correctivo con el reporte consolidado de mantenimientos realizados a los vehículos 
2. Formatos preinspección vehicular
3. Hojas de Vida de los Vehiculos</t>
  </si>
  <si>
    <t xml:space="preserve">Dos seguimientos   al mantenimiento preventivo y correctivo de la flota propia del IDIPRON </t>
  </si>
  <si>
    <t>PAO-2023-127</t>
  </si>
  <si>
    <t xml:space="preserve">5. Realizar seguimiento al servicio de geolocalización de vehículos del IDIPRON. </t>
  </si>
  <si>
    <t xml:space="preserve">Reporte seguimiento servicio de geolocalización </t>
  </si>
  <si>
    <t>Para el primer trimestre de la vigencia, la gerencia administrativa- gestión de servicios administrativos mediante el aplicativo de geolocalización realizó seguimientos de cada uno de los vehículos, para verificar que se estén cumpliendo con los recorridos establecidos y este sea acorde a lo reportado en las planillas de los vehículos por cada uno de los conductores; así mismo mensualmente se puede verificar cuantos kilómetros recorre cada uno de los vehículos por mes. Adicionalmente se realizó un informe de supervisión donde se registra la ejecución del contrato de geolocalización.
El resultado del indicador es de 25% teniendo en cuenta que se realizó un reporte de seguimiento de cuatro programados</t>
  </si>
  <si>
    <t>Reporte de austeridad en el cual se registra el seguimiento a la ejecución del contrato de geolocalización</t>
  </si>
  <si>
    <t xml:space="preserve">Tres seguimientos   al servicio de geolocalización de vehículos del IDIPRON. </t>
  </si>
  <si>
    <t xml:space="preserve">Para el segundo trimestre, la gerencia administrativa mediante el aplicativo de geolocalización realizó seguimientos de cada uno de los vehículos, para verificar que se estén cumpliendo con los recorridos establecidos y éste sea acorde a lo reportado en las planillas de los vehículos por cada uno de los conductores; así mismo mensualmente, se puede verificar cuantos Kilómetros recorre cada uno de los vehículos por mes.
El resultado del indicador es de 25% </t>
  </si>
  <si>
    <t>Reporte en el cual se registra el seguimiento a la ejecución del contrato de geolocalización.</t>
  </si>
  <si>
    <t xml:space="preserve">Dos seguimientos   al servicio de geolocalización de vehículos del IDIPRON. </t>
  </si>
  <si>
    <t>PAO-2023-128</t>
  </si>
  <si>
    <t>6. Realizar el seguimiento de los servicios y tarifas del transporte contratado</t>
  </si>
  <si>
    <t>Planilla de verificación de los servicios prestados con transporte contratado</t>
  </si>
  <si>
    <t>Durante el primer trimestre, la gferencia Administrativa ralizó segiuimiento a lis servicios y tarifas de la flota contratada, a través de verificación mensual de la flota contratada mediante la planilla A-SAD-FT-011, donde se evidencio que se solicitaron 107 servicios y se realizó un pago total del primer trimestre por valor de $55.524.715 especificados de la siguiente manera:
En enero se solicitaron 56 servicios a la unión temporal por valor de $11.783.988, en febrero se solicitaron 26 servicios a la unión temporal por valor de $21.845.250, en marzo se solicitaron 25 servicios a la unión temporal por valor de $21.895.477. 
El proceso ademas realizó 3 mesas de trabajo con el proveedor en donde se verificaron los servicios y las tarifas cobradas por cada uno. Adicionalmente se realiza la revisión de las novedades presentadas durante los servicios.
El resultado del indicador es de 25% teniendo en cuenta que se realizó un reporte de seguimiento de cuatro programados</t>
  </si>
  <si>
    <t xml:space="preserve">Formatos de¨VERIFICACIÓN DE LOS SERVICIOS PRESTADOS CON TRANSPORTE CONTRATADO¨ y actas de cada verificación realizada.
</t>
  </si>
  <si>
    <t>Tres seguimientos   de los servicios y tarifas del transporte contratado</t>
  </si>
  <si>
    <t>Durante el segundo trimestre, la Gerencia Administrativa realizó seguimiento a los servicios y tarifas de la flota contratada, a través de la verificación mensual, mediante la planilla A-SAD-FT-011, donde se evidenció que se solicitaron 213 servicios y se realizó un pago total del segundo trimestre por valor de $142.634.230 especificados de la siguiente manera:
En abril se solicitaron 15 servicios a la unión temporal por valor de $10.124.123; en mayo se solicitaron 68 servicios a la unión temporal por valor de $48.063.529; en junio se solicitaron 130 servicios a la unión temporal por valor de $84.446.478. 
El proceso realizó 3 mesas de trabajo con el proveedor, en donde se verificaron los servicios y las tarifas cobradas por cada uno. Adicionalmente se realizó la revisión de las novedades presentadas durante los servicios.
Se reporta un avance en la meta del 25%</t>
  </si>
  <si>
    <t>PAO-2023-129</t>
  </si>
  <si>
    <t xml:space="preserve">7. Realizar seguimiento del servicio de fotocopiado, impresión y escáner en el IDIPRON </t>
  </si>
  <si>
    <t xml:space="preserve">Reporte de consumo del servicio de fotocopiado, impresión y escáner en el IDIPRON  </t>
  </si>
  <si>
    <t xml:space="preserve">
Durante el primer trimestre, la Gerencia Administrativa relaizó el seguimiento al servicio de fotocopiado, verificando mensualmente el consumo de fotocopias e impresión de todas las unidades y sedes administrativas, donde se evidencio que se utilizaron 415.928 copias por un total para el primer trimestre de $69.091.550 especificados de la siguiente manera:
En enero se utilizaron 127628 copias por valor de $31.914.984, en febrero se utilizaron 24303 copias por valor de $8.708.120, en marzo se utilizaron 263997 copias por valor de $28.468.446, donde se puede evidenciar que en el mes de febrero disminuyo el consumo debido a la contingencia por el trámite del nuevo contrato.
El resultado del indicador es de 25% teniendo en cuenta que se realizó un reporte de seguimiento de cuatro programados</t>
  </si>
  <si>
    <t>1. Reporte de austeridad seguimiento trimestal al consumo de impresiones y fotocopias
2. Matriz de consumo</t>
  </si>
  <si>
    <t xml:space="preserve">Tres seguimientos   del servicio de fotocopiado, impresión y escáner en el IDIPRON </t>
  </si>
  <si>
    <t xml:space="preserve">
Durante el segundo trimestre, la Gerencia Administrativa realizó el seguimiento al servicio de fotocopiado, verificando mensualmente el consumo de fotocopias e impresión de todas las unidades y sedes administrativas, donde se evidenció que se utilizaron 669,297 copias por un total para el segundo trimestre de $66.954.699 especificados de la siguiente manera:
En abril se utilizaron 252.104 copias por valor de $24.770.651, en mayo se utilizaron 203.127 copias por valor de $19.919.736, y en junio se utilizaron 214.066 copias por valor de $22.264.312, donde se puede evidenciar que en el mes de mayo disminuyo el consumo debido a las diferentes campañas de cero papel e impresión.
Se reporta un avance en la meta del 25%</t>
  </si>
  <si>
    <t xml:space="preserve">Matriz de consumo del seguimiento trimestal al consumo de impresiones y fotocopias
</t>
  </si>
  <si>
    <t xml:space="preserve">Dos seguimientos   del servicio de fotocopiado, impresión y escáner en el IDIPRON </t>
  </si>
  <si>
    <t>PAO-2023-130</t>
  </si>
  <si>
    <t xml:space="preserve">8. Realizar seguimiento del manejo y pagos de los servicios públicos e impuestos. </t>
  </si>
  <si>
    <t>Reporte consolidado consumo servicios públicos</t>
  </si>
  <si>
    <t>Para el primer trimestrem se realizó un seguimiento por medio de la verificación mensual del consumo servicios públicos de todas las unidades y sedes administrativas, y el pago de los mismos.
Para el primer trimestre se realizaron pagos por valor de  $429.745.969 especificados de la siguiente manera:
En enero se pagó un valor de $149.346.990 por todos los servicios publicos, en febrero se pagó un valor de $157.240.945 por todos los servicios publicos, en marzo se pagó un valor de $123.158.034 por todos los servicios publicos. 
No se produjo cobros adicionales a los consumos ni pago por reconexiones.
El resultado del indicador es de 25% teniendo en cuenta que se realizó un reporte de seguimiento de cuatro programados</t>
  </si>
  <si>
    <t>1. Matriz de consumo servicios públicos</t>
  </si>
  <si>
    <t xml:space="preserve">Tres seguimientos   del manejo y pagos de los servicios públicos e impuestos. </t>
  </si>
  <si>
    <t xml:space="preserve">Para el segundo trimestre se realizó un seguimiento por medio de la verificación mensual del consumo de servicios públicos de todas las unidades y sedes administrativas, y el pago de los mismos.
Para el segundo trimestre se realizaron pagos por valor de  $511.296.605 especificados de la siguiente manera:
En abril se pagó un valor de $153.091.733 por todos los servicios publicos, en mayo se pagó un valor de $185.074.501 por todos los servicios publicos, en junio se pagó un valor de $173.130.371 por todos los servicios publicos. 
Se reporta un avance en la meta del 25% </t>
  </si>
  <si>
    <t xml:space="preserve">Dos seguimientos   del manejo y pagos de los servicios públicos e impuestos. </t>
  </si>
  <si>
    <t>PAO-2023-131</t>
  </si>
  <si>
    <t>9. Realizar seguimiento a los servcios de aseo y cafeteria</t>
  </si>
  <si>
    <t>Reporte de seguimiento de los servicios de aseo y cafetería</t>
  </si>
  <si>
    <t>Para el primer trimestre, la Gerencia Administrativa realizó seguimiento al servicio de aseo y cafetería de las sedes administrativas realizando visitas en donde verifica el servicio y se generan compromisos para el mejoramiento del servicio, así como cronogramas para el personal en las diferentes sedes, de igual manera se realizaron brigadas para mejorar el aseo, 
Con el seguimiento se verifica la prestación del servicio de cafetería con la repartición de café y el aseo a los comedores y cafeterías para prestar un servicio de calidad. 
El resultado del indicador es de 25% teniendo en cuenta que se realizó un reporte de seguimiento de cuatro programados</t>
  </si>
  <si>
    <t>1. Reporte de austeridad en el cual se realizó seguimiento a las solicitudes de servicios generales prestados a través del aplicativo Aranda
2. Actas y listados asistencia reuniones de seguimiento</t>
  </si>
  <si>
    <t>Tres seguimientos  a los servcios de aseo y cafeteria</t>
  </si>
  <si>
    <t xml:space="preserve">Para el segundo trimestre, la Gerencia Administrativa realizó seguimiento al servicio de aseo y cafetería de las sedes administrativas realizando visitas en donde verifica el servicio y se generan compromisos para el mejoramiento del servicio, así como cronogramas para el personal en las diferentes sedes, de igual manera se realizaron brigadas para mejorar el aseo, 
Se reporta un avance en la meta del 25% </t>
  </si>
  <si>
    <t>1. Reporte en el cual se realizó seguimiento a las solicitudes de servicios generales prestados a través del aplicativo Aranda
2. Actas y listados asistencia reuniones de seguimiento</t>
  </si>
  <si>
    <t>Dos seguimientos  a los servcios de aseo y cafeteria</t>
  </si>
  <si>
    <t>Actividades operativas</t>
  </si>
  <si>
    <t>PAO-2023-132</t>
  </si>
  <si>
    <t>Asistir a las capacitaciones convocadas por la secretaría jurídica distrital</t>
  </si>
  <si>
    <t>asistir a las capaitaciones convocadas de manera semestral</t>
  </si>
  <si>
    <t>evidencias de participacion en capacitaciones</t>
  </si>
  <si>
    <t>Para el primer trimestre de la presente vigencia, no se han adelantado capacitaciones por parte de la Secretaria Juridica, para los abogados que ejercen la defensa judicial de la entidad.</t>
  </si>
  <si>
    <t xml:space="preserve">Durante el semestre se asistido a las capacitaciones propuestas por parte de la secreatria general a los abogados de juridica. para un cumplimiento de 50% </t>
  </si>
  <si>
    <t xml:space="preserve">Correo capacitacion en el modulo de agenda regulatoria 13 de febrero, Invitacion regimen inhabilidades 03 de marzo, Capacitación secretarios técnicos 21 de marzo, Mesa de trabajo 20 de abril , jornada de gestion juridica y defensa 26 de mayo, socializacion virtual sistema siproj 07 de junio, mesa de trabajo 07 de junio acción de tutela, evidencia de reunion 7 de junio , Capacitación SIRECI 09 de junio,  presentacion estudio juridoco 15 de junio, </t>
  </si>
  <si>
    <t xml:space="preserve">asistir a las capacitaciones propuestas, para el segundo semestre de 2023 </t>
  </si>
  <si>
    <t>PAO-2023-133</t>
  </si>
  <si>
    <t>Reportar al área de contabilidad la información de las obligaciones relacionadas con procesos y créditos judiciales y los procesos que afecten los estados contables de la entidad</t>
  </si>
  <si>
    <t>reportes mensuales de las obligaciones contingentes</t>
  </si>
  <si>
    <t xml:space="preserve">Memorando </t>
  </si>
  <si>
    <t xml:space="preserve">Se remitio mensualmente mediante memorando a la gerencia financiera la información contable que afecta el patrimonio de la entidad por parte de la oficina Juridica. Lo anterior, para dar cumplimineto al 25% de la accion </t>
  </si>
  <si>
    <t>Memorandos Nro. 2023IE831,2023IE1436, Y 2023IE102</t>
  </si>
  <si>
    <t xml:space="preserve">Seguimiento a la informacion contable de la oficina jurdica </t>
  </si>
  <si>
    <t xml:space="preserve">Se ha presentado de forma mensual los memorandos correspondientes  a la gerencia financiera que afectan el patrimonio de la entidad, por parte de la oficina Juridica. Lo anterior cumpliendo el 50% estipulado para este semestre </t>
  </si>
  <si>
    <t xml:space="preserve"> Memorandos Nº 2023IE20232519 y 2023IE3228</t>
  </si>
  <si>
    <t xml:space="preserve">memorando del mes Junio </t>
  </si>
  <si>
    <t>PAO-2023-134</t>
  </si>
  <si>
    <t>Crear y oficializar el procedimiento, para gestionar el prestamo y consulta de documentos, que hacen parte de los procesos judiciales y estan ubicados en otras areas de la entidad.</t>
  </si>
  <si>
    <t xml:space="preserve">Creración del Procedimiento </t>
  </si>
  <si>
    <t>Procedimiento y correo electronico de aprobación</t>
  </si>
  <si>
    <t>Para el primer trimestre de la presente vigencia, no se han adelantado lo correspondiente a esta acción.</t>
  </si>
  <si>
    <t xml:space="preserve">A la fecha se tiene el manual de adopcion de tutelas por parte de Juridica. teniendo un avance del 10%. </t>
  </si>
  <si>
    <t xml:space="preserve">Manual de adpcion de tutelas </t>
  </si>
  <si>
    <t>procedimiento de prestamo de documentos judiciales.</t>
  </si>
  <si>
    <t>Actividades administrativas</t>
  </si>
  <si>
    <t>PAO-2023-135</t>
  </si>
  <si>
    <t>1. Realizar la gestión secretarial a las solicitudes, peticiones, quejas y reclamos allegadas a la Oficina de Control Disciplinario Interno.</t>
  </si>
  <si>
    <t xml:space="preserve">1. Reporte del Aplicativo de Gestón Documental. (según demanda) </t>
  </si>
  <si>
    <t>Durante el primer trimestre de 2023, se realizó gestión secretarial a las solicitudes, peticiones, quejas y reclamos que fueron allegadas a la Oficina de Control Disciplinario Interno. Esta gestión se realiza dando respuesta a esas solicitudes e informando que se va a realizar con cada una de las mismas.
Para lo anterior, se lleva matriz de excel, en donde se da número de expediente y la diferentes actuaciones administrativas que se han realizado, por lo anterior se puede evidenciar de las columnas E a la H son las diferentes actuaciones disciplinarias que se pueden realizar conforme a las quejas o informes allegados.
Se tiene un avance del 25% en la ejecución para este trimestre
Esta actividad es constante, conforme a la necesidad de cada expediente.</t>
  </si>
  <si>
    <t>Matriz de excel, donde se relacionan las actividades realizadas a los expedientes aperturados por las quejas e informes allegados durante el primer trimestre.</t>
  </si>
  <si>
    <t>Actividades correspondientes al segundo, tercer y cuarto trimestre</t>
  </si>
  <si>
    <t>Durante el segundo trimestre de 2023, se realizó gestión secretarial a las solicitudes, peticiones, quejas y reclamos que fueron allegadas a la Oficina de Control Disciplinario Interno. Esta gestión se realiza dando respuesta a esas solicitudes e informando que se va a realizar con cada una de las mismas.
Para lo anterior, se lleva matriz de excel, en donde se da número de expediente y la diferentes actuaciones administrativas que se han realizado, por lo anterior se puede evidenciar de las columnas H a la T son las diferentes actuaciones disciplinarias que se pueden realizar conforme a las quejas o informes allegados.
Se tiene un avance del 50% en la ejecución para este trimestre
Esta actividad es constante, conforme a la necesidad de cada expediente.</t>
  </si>
  <si>
    <t>Actividades correspondientes al tercer y cuarto trimestre</t>
  </si>
  <si>
    <t>PAO-2023-136</t>
  </si>
  <si>
    <t>2. Realizar la organización e incorporación documental a los expedientes disciplinarios.</t>
  </si>
  <si>
    <t>2. Acta de reunión, sobre la organización e incorporación de la documentación a los expedientes disciplinarios. (según demanda)</t>
  </si>
  <si>
    <t>Durante el primer trimestre de 2023, se realizó organización e incorporación de todos los documentos probatorios que son allegados a la oficina de Control Disciplinario, esto se realiza incorporandolos a los expedientes a los que pertenecen.
Para esto se realiza una reunión mensual, en donde se deja consignado a que expedientes se les incorporó los documentos allegados, para lo cual las fechas de las reuniones fueron: 
25/01/2023
28/02/2023
30/03/2023.
Dando un porcentaje de ejecución del 25%.</t>
  </si>
  <si>
    <t>Se adjuntan Actas de reunión de incorporación de documentos probatorios, de fechas:
25/01/2023
28/02/2023
30/03/2023</t>
  </si>
  <si>
    <t>Durante el segundo trimestre de 2023, se realizó mensualmente organización e incorporación de todos los documentos probatorios que son allegados a la oficina de Control Disciplinario, esto se realiza incorporandolos a los expedientes a los que pertenecen.</t>
  </si>
  <si>
    <t>Se adjuntan Actas de reunión de incorporación de documentos probatorios, de fechas:
28/04/2023
29/05/2023
30/06/2023</t>
  </si>
  <si>
    <t>PAO-2023-137</t>
  </si>
  <si>
    <t>3. Realizar las actividades secretariales relacionadas con las actuaciones disciplinarias adelantadas por el Despacho de los expedientes activos y que corresponden a las vigencias 2018, 2019, 2020, 2021, 2022 y 2023.</t>
  </si>
  <si>
    <t>3. Matriz de Excel de las actividades relacionadas con notificaciones, constancias secretariales, actas de reparto, actas de reunión. (según demanda)</t>
  </si>
  <si>
    <t>Durante el primer trimestre de 2023, se realizó actividades relacionadas con el reparto de expedientes disciplinarios. Esta actividad se realiza de manera mensual, y queda registrada en Actas de reparto, las cuales tienen fecha de :
03/01/2023
22/02/2023
30/03/2023.
Dando un porcentaje de ejecución del 25%</t>
  </si>
  <si>
    <t>Se adjuntan copias de las actas de reparto de fechas 
03/01/2023
22/02/2023
30/03/2023.</t>
  </si>
  <si>
    <t xml:space="preserve">Durante el segundo trimestre de 2023, se realizó actividades relacionadas con el reparto de expedientes disciplinarios. Esta actividad se realiza de manera mensual, y queda registrada en Actas de reparto, las cuales tienen fecha de :
02/05/2023
01/06/2023
</t>
  </si>
  <si>
    <t>Se adjuntan Actas de reparto de fechas 
02/05/2023
01/06/2023</t>
  </si>
  <si>
    <t xml:space="preserve">Se realizo monitoreo del plan de acción e indicadores de la entidad, para lo cual se enviaron correo con lineamientos para el seguimiento, se realiza apertura del Drive para cargue de avances y evidencias. Se realiza revisión de reporte de avances y soportes cargados por parte de los procesos, así mismo, se generan alertas.
A la fecha se han realizado seguimientos así:
*Seguimiento plan de accion e indicadores - Julio del 2023 con corte al 30-06-2023:
Los seguimientos finalizaron el día 14-07-2023, la apertura de los drives se realizó con el correo de envió de lineamientos el día Jueves 08/06/2023 
El cumplimiento frente a la meta propuesta es del 75%
</t>
  </si>
  <si>
    <t xml:space="preserve">Tableros de control plan de accion e indicadores
Correos electronicos de lineamientos
</t>
  </si>
  <si>
    <t>1 seguimiento</t>
  </si>
  <si>
    <t xml:space="preserve">Se realizo monitoreo de los indicadores de gestión de la entidad, lo cual se realizaron envio de correo con los lineamientos para el monitoreo y seguimiento, se realiza revisión del cargue de información y soportes por parte del proceso, generando alertas.
A la fecha se a realizado el seguimiento asi:
Seguimiento Indicadores de Gestión - Julio del 2023 con corte al 30-06-2023:
Los seguimientos finalizaron el día 14-07-2023, la apertura de los drives se realizó con el correo de envió de lineamientos el día Jueves 08/06/2023 
El cumplimiento frente a la meta propuesta es del 66%
</t>
  </si>
  <si>
    <t xml:space="preserve">Tablero de control de Mando  de Indicadores
Correo electronico de lineamientos por parte de la OAP
Correos Electronicos con alertas generadas a los procesos
</t>
  </si>
  <si>
    <t>Se desarrollo el segundo seguimiento a los mapas de riesgos de gestión y de corrupción en todos los procesos con corte al 30 de septiembre. En cada uno de los mapas de riesgos se consignaron los comentarios y observaciones que desde la Oficina Asesora de Planeación se realizaron con ocasión del seguimiento realizado.</t>
  </si>
  <si>
    <t>Los soportes de esta actividad se pueden consultar en el sharepoint creado para el seguimiento a los mapas de riesgo.
Tambien se pueden consultar los mapas de riesgo con el seguimiento realizado en la página web en el siguiente enlace:
Gestión: https://www.idipron.gov.co/mapas-de-riesgo-de-gestion
Corrupción:  https://www.idipron.gov.co/plan-anticorrupcion</t>
  </si>
  <si>
    <t>realizar el tercer seguimiento</t>
  </si>
  <si>
    <t>ninguna</t>
  </si>
  <si>
    <t>Durante el periodo no se ha iniciado la elaboración de los mapas de riesgo de las OPA identificadas por la entidad.
Para el tercer trimestes aun no se ha realizado la formulacion de los mapas de riesgo de las OPAS</t>
  </si>
  <si>
    <t>Elaborar los mapas de riesgos para las OPAS definidas por la Entidad</t>
  </si>
  <si>
    <t>Se han priorizado la realización de otras actividades del proceso</t>
  </si>
  <si>
    <t>Durante el tercer trimeste se elaboró el primer informe de seguimiento a la implementación de la estratégia de conoce, propone y prioriza en la que se realizo el analisis del numero de sugerencias recibidas, así como el estado de cada una de ellas. Gracias a este informe se pudo determinar situaciones en donde los ciudadanos registran equivocadamente las sugerencias. Como producto del analisis se han realizado mesas de trabajo con atención a la ciudadanía y capacitaciones con los responsables de gestionar las pqrs en las dependencias en donde se socializó el memorando emitido por la Oficina Asesora de Planeación con el lineamiento para dar respuesta a las sugerencias recibidas.</t>
  </si>
  <si>
    <t>Informe realizado</t>
  </si>
  <si>
    <t>Realizar el segundo informe de seguimiento</t>
  </si>
  <si>
    <t xml:space="preserve">Durante el mes de Agosto se inició la actualización del Manual para la Administración del Riesgo, acrualizando los lineamientos frente a los ajustes realizados por el DAFP a la Guía para la Administración del Riesgo y el Dieseño de Controles en Entidades Públicas V6 de noviembre de 2022 el cual incluye los lineamientos frente al riesgo fiscal. Por otra parte se inicia a realizar la inclusión de los liuneamientos para la administración de riesgo de lavado de activos y financiación del terrorismo. Así mismo dentro del manual se ha incluido lo relacionado con los lineamientos que se deben seguir al momento de que se materialice un riesgo </t>
  </si>
  <si>
    <t xml:space="preserve">Borrador del Manual con los ajustes mencionados  que se vienen incluyendo </t>
  </si>
  <si>
    <t xml:space="preserve">Terminar el ajuste y oficializar el documento </t>
  </si>
  <si>
    <t>El seguimiento se realiza en el mes de diciembre</t>
  </si>
  <si>
    <t xml:space="preserve">Tercer Trimestre: No se han desarrollado actividades aun </t>
  </si>
  <si>
    <t xml:space="preserve">No aplica </t>
  </si>
  <si>
    <t>Se empezara a formular desde la primera semana de noviembre</t>
  </si>
  <si>
    <t xml:space="preserve">Se realizó el analisis del primer seguimiento a los mapas de riesgo realizado por las oficinas de planeación y gestión y se ajustaron los mapas de riesgo de acuerdo con las observaciones realizadas por la Oficina de Control Interno en su informe de evaluación </t>
  </si>
  <si>
    <t>Mapas de riesgos ajsutados y actas de mesas de trabajo en donde se ajustaron los mapas de riesgo luego del primer seguimiento. Presentacion con el analisis de los resultados</t>
  </si>
  <si>
    <t>Realizar el analisis del segundo y tercer seguimiento</t>
  </si>
  <si>
    <t>Se realizó la presentación de los resultados del primer seguimiento a los mapas de riesgo de corrupción y gestión al comite institucional de gestión y desempeño el día 29 de junio.
Tercer Trimestre: Se realizó el segundo seguimiento al Mapa de Riesgos de Corrupción y Gestión en el mes de Octubre con corte a Septiembre y sus resultados se presentarán al Comité en el mes de Octubre o Noviembre</t>
  </si>
  <si>
    <t>acta de la reunión.</t>
  </si>
  <si>
    <t>Realizar la presentación del analisis del segundo y tercer seguimiento</t>
  </si>
  <si>
    <t>Tercer Trimestre: Se elaboró borrador de la nueva circular 031 con ajustes por parte del líder SIGID</t>
  </si>
  <si>
    <t>documento borrador y correo electronico</t>
  </si>
  <si>
    <t>Realizar la oficialización y divulgación de la circular</t>
  </si>
  <si>
    <t>Por mediciones (FURAG e ITB) se ha retrasado el cumplimiento de la actividad</t>
  </si>
  <si>
    <t>El seguimiento de ITB no se realizó durante el trimestre y se realizara en el mes de octubre</t>
  </si>
  <si>
    <t xml:space="preserve">Tercer Trimestre: Se realizo el seguimiento del plan de Gobierno abierto con corte a 30 de junio </t>
  </si>
  <si>
    <t>Seguimiento en excel, captura de pantalla  del cargue de soportes en la carpeta de la alcaldía y soportes</t>
  </si>
  <si>
    <t>Tercer seguimiento con corte a 30 de spetiembre</t>
  </si>
  <si>
    <t>Se han realizado mesas de trabajo para la formulación de la metologia SARLAFT a adoptar, así como el modelo de matriz a utilizar. Así mismo y de manera paralela se ha ido realizando la contextualización de la Entidad y su diagnostico para establecer el nivel de riesgo SARLAFT en que esta se encuentra y la identificación de fuentes de riesgo para el proceso de contratación.</t>
  </si>
  <si>
    <t>Se adjunta documento en construcción de la metodlogia SARLAFT para el instituto, así como de contextualización de la Entidad e identificación de fuentes de riesgo para el proceso de Gestión Contractual.</t>
  </si>
  <si>
    <t>formulación final de la matriz</t>
  </si>
  <si>
    <t>Los lineamiento no han sido lo suficientemente claros por parte de la Alcaldia Mayor, ni los ejemplos de casos de exito. adicionalmente a ello se pide a cada entidad que adopte su propia metodlogía, lo que es requisito previo para la decuada formulación de la matriz de riesgos.</t>
  </si>
  <si>
    <t>Se realizó la actualización de los mapas de riesgo de corrupcion y gestión de los procesos de acuerdo con las observaciones realizadas en el primer seguimiento y evaluación de los mapas de riesgos efectuada por la Oficina Asesora de Planeación y la Oficina de Control Interno respectivamente.
Se realizó la actualización de todos los mapas de riesgo de corrupción y Gestión.</t>
  </si>
  <si>
    <t>Se adjuntan Actas de las mesas de trabajo en las que se revisaron los mapas de riesgo y se ajustaron de acuerdo con los comentraios y observaciones realizadas por las oficinas de planeación y control interno
Se ajustan los mapas de riesgo ajustados</t>
  </si>
  <si>
    <t>Realizar las actualizaciones luego del tercer seguimiento</t>
  </si>
  <si>
    <t>No aplica acción cumplida</t>
  </si>
  <si>
    <t>Se elaboró una cápsula audiovisual relacionada con el conjunto de datos abiertos del IDIPRON, el cual ha sido socializado en foros virtuales de participación de fechas 31 de julio y 31 de agosto de 2023</t>
  </si>
  <si>
    <t>capsulas audiovisuales presentadas en los foros</t>
  </si>
  <si>
    <t>Desarrollar un ultimo foro que se llevara acabo en el mes de septiembre</t>
  </si>
  <si>
    <t>Se enviaron las piezas comunicativas con los componentes 2, 3, 4, 5  y 6  en las fechas: 6 julio, 11 julio, 13 de julio, 18 julio, 20 julio.</t>
  </si>
  <si>
    <t>Piezas comunicativas</t>
  </si>
  <si>
    <t>No se ha realizado la socialización debido a que no se ha terminado la actualización del manual para la administración del riesgo</t>
  </si>
  <si>
    <t>terminar la actualización del manual para poder socializr los nuevos lineamientos.</t>
  </si>
  <si>
    <t>No se ha terminado la actualización de los lineamientos en le manual.</t>
  </si>
  <si>
    <t>la presentación de los resultados del segundo seguimiento se tiene planeado realzar en el mes de octubre.</t>
  </si>
  <si>
    <t>Tercer Seguimiento: hasta el mes de septiembre ya se han realizado dos seguimeintos a los mapas de riesgos de gestion y corrupción. El primer seguimiento se hizo en el mes de mayo con corte al 30 de abril  y el segundo seguimiento se hizo en el mes de septiembre con corte a agosto.</t>
  </si>
  <si>
    <t xml:space="preserve">Realizar el tercer seguimiento </t>
  </si>
  <si>
    <t>Se elaboró cápsula audiovisual sobre el conjunto de datos abiertos que tiene el IDIPRON disponibles en el portal https://www.datos.gov.co/
Esta cápsula socializó en los Foros Virtuales de Participación: rediseño institucional el 31 de julio, componentes de derecho el 31 de agosto y Sociolegal el 19 de septiembre.
PAI-2023-012</t>
  </si>
  <si>
    <t>Cápsula datos abiertos, videos foros virtuales de participación (rediseño institucional y componentes de derecho).</t>
  </si>
  <si>
    <t>Esta actividad se realizará el cuarto trimestre para el cierre de los procesos de Rendición de Cuentas del Instituto.</t>
  </si>
  <si>
    <t>Realizar y publicar informe sobre procesos de Rendición de Cuentas.</t>
  </si>
  <si>
    <t>Foro Virtual Rediseño Institucional: formato de asistencia a reunión preparatoria, minuto a minuto, pieza comunicacional (flyer), cápsula datos abiertos, video transmisión, formulario preguntas, formato de asistencia al foro virtual, documento de preguntas que fueron respondidas.
Foro Virtual Componentes de Derecho: formato de asistencia a reunión preparatoria, minuto a minuto, pieza comunicacional (flyer), cápsula datos abiertos, video transmisión, formulario preguntas, formato de asistencia al foro virtual, documento de preguntas que fueron respondidas.
Foro Virtual temas Sociolegales: formato de asistencia a reunión preparatoria, minuto a minuto, pieza comunicacional (flyer), cápsula datos abiertos, video transmisión, formulario preguntas, formato de asistencia al foro virtual.</t>
  </si>
  <si>
    <t>Realizar y publicar evaluación de la Estrategia de Rendición de Cuentas.</t>
  </si>
  <si>
    <t>Se realizó presentación el dia 27 de septiembre de 2023 del reporte de seguimiento del III trimestre de la presente vigencia ante el comité directivo, resultado del análisis a los casos presentados por los servidores y servidoras que declararon conflicto de interés en los aplicativos SIGEP Y SIDEAP, para la vigencia 2023.
Se reporta un avance en la meta del 5%</t>
  </si>
  <si>
    <t>1. Reporte presentado al comité directivo.
2. Acta de comité de gestión y desempeño  27 de septiembre
3. Listado de asistencia</t>
  </si>
  <si>
    <t>Se encuentran pendiente el reporte del seguimiento para el 4 trimestre del 2023, con el fin de dar cumplimiento del 100% de ejecución a la actividad.</t>
  </si>
  <si>
    <t>Durante el tercer trimestre se realizó socialización a través de correo del curso Integridad, transparencia y lucha contra la corrupción.
No se ha recibido por parte del DAFP nuevo listado de personal con este curso, sólo se reportó por parte de servidores públicos un certificado del tercer trimestre.
Servidores(as)= 56 de 229 posesionados 24%
Directivo: 6 de 20 directivos posesionados  30%
Se reporta un avance en la meta del 5%</t>
  </si>
  <si>
    <t>1. Certificados de Curso de Integridad 
2. Base de datos de consolidacion de servidores(as) que tienen el certificado del curso de integridad 
3. Memorando con verificacion del listado con servidores(as) con certificado del curso de integridad</t>
  </si>
  <si>
    <t>Se encuentra pendiente cumplir la meta establecida de funcionarios y directivos que realizaron y culminaron satisfactoriamente el curso.</t>
  </si>
  <si>
    <t>Se han realizado cuatro envios de valores del mes y cuatro actividades de  "Funcionario del mes frente a la apropiación de los valores de integridad" como estrategia cultural basada en la implementación del Código de integridad del servicio público. En el mes de Julio se trabajó el valor de la solidaridad, en el mes de agosto el valor de la corresponsabilidad y el valor del compromiso y en septiembre se trabajó el valor de respeto.
Se reporta un avance en la meta del 60%</t>
  </si>
  <si>
    <t xml:space="preserve">Pantallazos de las publicaciones </t>
  </si>
  <si>
    <t xml:space="preserve"> Se encuentra pendiente el envío de tres (3) publicaciones de apropiación de  integridad para los valores de:
1. Justicia
2. Honestidad
3. Diligencia</t>
  </si>
  <si>
    <t>Una aplicación semestral (noviembre) del Test de percepción de la integridad.</t>
  </si>
  <si>
    <t>Entre los dias 25/08/2023 y 01/09/2023, se realizó la grabación del video donde varios directivos de la entidad (ALEJANDRA GUZMÁN ARENAS, ADRIANA MONTEALEGRE RIAÑO, JORGE ALEJANDRO VILLANUEVA BUSTOS, LEE STEVEN BERMÚDEZ RIVERA, FABIAN ANDRÉS CORREA ÁLVAREZ, KAREN DAYANA PATIÑO SÁENZ) participaron socializando el código de integridad y principios del servicio público, este video fue publicado en el link de transparencia y la intranet del instituto
Se reporta un avance en la meta del 50%</t>
  </si>
  <si>
    <t>1. Video de Integridad por parte de la Alta Direccion del IDIPRON. 
2. Memorando de solicitud de participación en la grabación del video de Integridad a la Alta Direccion. 
3. Evidencia de Publicación</t>
  </si>
  <si>
    <t>En el mes de Agosto se solicitaron a la Oficina de Control Interno los informes relacionados con el proceso de Integridad. Posteriormente, se compartieron los informes al equipo de gestores de Integridad 2023, con el fin de que haya aportes por parte de todo el equipo, se convocó a una reunión para debatir los informes, donde los gestores realizaron sus aportes y de alli se hace un informe final para cumplir con la solicitud.
Se reporta un avance en la meta del 100%</t>
  </si>
  <si>
    <t>1. Informe de analisis 
2. Correo de solicitud de informes a control interno</t>
  </si>
  <si>
    <t>1, Teletrabajo: 
28 de julio al 02 de agosto: se realizó la convocatoria de Teletrabajo, la cual se divulgó mediante correo electrónico a todos los funcionarios y en la página web del Instituto
Dentro de esta convocatoria se recibieron 40 postulaciones para trabajar bajo esta modalidad de Teletrabajo.
En Comité Institucional de Teletrabajo, se revisaron cada una de las postulaciones las cuales:
6 no fueron aprobadas por no cumplir con el requisito de llevar como mínimo 3 meses en el encargo
3 No fueron aprobadas por ser cargos auxiliares
1 No fue aprobada por postulación fuera de los términos
7 No fueron aprobados por los Jefes Inmediatos conforme a sus obligaciones 
23 aprobadas por comité y por Jefes Inmediatos
Adicionalmente, en meses anteriores se habían aprobado la continuidad de 7 teletrabajadores, contando a la fecha con un total de 30 funcionarios aprobados para laborar bajo la modalidad de Teletrabajo, a corte del 28 de septiembre actualmente se encuentran realizando teletrabajo 19 funcionarios, el restante se encuentra pendiente de concertar los acuerdos de voluntariedad.
Se reporta un avance en la meta del 20%</t>
  </si>
  <si>
    <t>1. Teletrabajo 
1,1 Acuerdo de voluntariedad Autónomo
1.2. Acuerdo de voluntariedad 2023
1.3. Modificatorio acuerdo de voluntariedad.</t>
  </si>
  <si>
    <t>Pendiente reportar el avance en la ejecución de los siguientes ejes:
1. Actividades de salud mental
2.  Actividades de convivencia social 
3. Actividades en alianzas interinstitucionales
4. Actividades de transformación digital</t>
  </si>
  <si>
    <t>Se realizaron tres (3) jornadas reuniones ordinarias de la comisión de personal los dias 31 de julio de 2023, 31 de agosto y 25 de septiembre de 2023 respectivamente, con el fin de revisar, analizar y dar respuesta a las diferentes reclamaciones o novedades allegadas.
Se reporta un avance en la meta del 5%</t>
  </si>
  <si>
    <t>1. Acta de Reunión Ordinaria Comisión de Personal 31 de julio de 2023.
2. Acta de Reunión Ordinaria Comisión de Personal 31 de agosto 2023.
3. Acta de Reunión Ordinaria Comisión de Personal 31 de agosto 2023.
4. Oficio Informe 3o TRIMESTRE 2023 (CNSC)
5. Correo Evidencia aplicativo CNSC
6. Captura Pantallazo aplicativo CNSC
7. Correo Evidencia aplicativo CNSC</t>
  </si>
  <si>
    <t>Se encuentra pendiente una (1) jornada de seguimientos para el 4 trimestre del 2023, con el fin de dar cumplimiento del 100% de ejecución a la actividad.</t>
  </si>
  <si>
    <t xml:space="preserve">No se presenta avance este trimestre. </t>
  </si>
  <si>
    <t>1. Segunda Campaña</t>
  </si>
  <si>
    <t>1. Pantallazo del Link en la Página Web</t>
  </si>
  <si>
    <t>"La Líder SIGID de la Subdirección de Lineamientos y Políticas aportó evidencias de  los correos electrónicos de información cargada para los meses de junio, julio y agosto.  Los correos fueron enviados de la en las siguientes fechas: 
JUNIO: 05/07/23
JULIO: 01/08/23
AGOSTO: 01/09/23 
Teniendo en cuentaque la acción tiene un único producto, los correos de cargue de la información, estos tienen un peso de 100% dentro de la acción. Por tanto:
- 3 correos de cargue de la información  = 28%"</t>
  </si>
  <si>
    <t>1. Evidencias de Información Cargada en Junio 
2. Evidencias de Información Cargada en Julio
3. Evidencias de Información Cargada en Agosto</t>
  </si>
  <si>
    <t>Correos enviados de meses restantes</t>
  </si>
  <si>
    <t xml:space="preserve">
Para el periodo evaluado, se ejecutó y finalizÓ la Auditoria al proceso Gestión Adecuación y Mantenimiento de Bienes -  Se notificó informe final de auditoria el día 25 de julio de 2023, con radicado  2023IE4031  el cual se copío a los miembros del CICCI, publicado en el link: https://www.idipron.gov.co/sites/default/files/docs/transparencia/control-interno/informes/auditorias/2022/Informe-Final-Auditoria-al-proceso-de-Gesti%C3%B3n-Adecuaci%C3%B3n-Y-Mantenimiento-de-Bienes.pdf, se reporta un avance de la meta del 50% con la remisión del informe de auditoria GAMB.</t>
  </si>
  <si>
    <t>1 Informe final de Auditoria proceso GAMB</t>
  </si>
  <si>
    <t xml:space="preserve">Informe final de auditoria Gestión Contratual </t>
  </si>
  <si>
    <t>Se diseñaron 4 piezas comunicacionales, las cuales fueron difundidas por correo los dias:  4 de julio con la campaña  "Cual es le objetivo MECI", el 7 de julio "Objetivos especificos del control" , el 10 de julio "Principios MECI" y 12 de julio  "Aspectos clave de MECI"
Durante el tercer trimestre, se reporta un avance en la meta del 100% con cuatro (4) piezas comunicativas divulgadas relacionadas con el SCI y el MECI, la meta de la acción son seis (6) piezas comunicacionales, pero se elaboraron ocho (8), superando en dos la meta propuesta.</t>
  </si>
  <si>
    <t xml:space="preserve">Se reporta la elaboración y publicación en página web de Informe de seguimiento y evaluación de los controles de los mapas de riesgos de gestión y mapas de riesgos de corrupción, según los términos y tiempos establecidos por la legislación. Notificado el dia 29 de septiembre de 2023 con radicado N. 2023IE5442.. 
Se reporta un avance en la meta del 100%, con la elaboración y publicación en página web de Informe seguimiento de evaluación a mapas de riesgos de corrupción. </t>
  </si>
  <si>
    <t>1 PDF Informe radicado y divulgado</t>
  </si>
  <si>
    <t xml:space="preserve">
Se reporta un avance del 100%, ya que desde la administración se solicito una (1) autoría especial y la misma fue realizada.</t>
  </si>
  <si>
    <t>Se participó en un (1) Comité Institucional de Coordinación de Control Interno, dando cumplimiento a la Resolución 503 de 2022 y siguiendo el orden del día establecido para cada uno, el Comité se desarrollo el día de 27 de julio de 2023.
Se reporta un avance del 100%, ya que se ha participado en tres (3) Comités Institucionales de Coordinación de Control Interno programados durante las vigencia.</t>
  </si>
  <si>
    <t xml:space="preserve">1 PDF Citación, Acta, Listado de asistencia </t>
  </si>
  <si>
    <t>1 PDF 5 Asistencias a Comités de conciliacion.
1 PDF 26 Asistencias a Comites de Contratación</t>
  </si>
  <si>
    <t xml:space="preserve">Se realizaron tres (3)  mesas de trabajo en conjunto con OAP en los que se brindó sugerencias a la formulación de los Planes de Mejoramiento. Las mesas de trabajo se realizaron de manera virtual los días: 7, 12 y 25 de agosto de 2023.
Se reporta un avance del 75%, ya que se realizaron  () acompañamientos y/o asesorías requeridas por los procesos, cumpliendo con la totalidad de las solicitadas en el trimestre. </t>
  </si>
  <si>
    <t xml:space="preserve">3 PDF Asistencias a mesa trabajo </t>
  </si>
  <si>
    <t>Se atendieron oportunamente 22 requerimientos de la Contraloría de Bogotá, en el periodo comprendido entre julio y septiembre de 2023,  a los cuales, se les dio respuesta mediante oficio y se compartió información a la que había lugar para cada uno de estos en OneDrive COD 76 PAD 2023, la atención y respuesta a cada requerimiento se dio dentro de los tiempos estipulados por el Ente de Control.
Se reporta un avance en la meta del 75%, con la atención del total de los requerimientos (22/22) realizados por los entes de control externo durante el trimestre</t>
  </si>
  <si>
    <t>Se realizó la actualización de la Politíca de Gestión Documental la cual fue oficializada desde MIPG dia 29/09/2023.
Se reporta un avance en la meta del 40%</t>
  </si>
  <si>
    <t>Política de Gestión Documental 
Correo oficialización Política de Gestión Documental</t>
  </si>
  <si>
    <t>El proceso de Gestión Documental tiene en su custodia 3 archivos, ARCHIVO MISIONAL Para este trimestre no se recibieron egresos de ninguna unidad, se actualizó el FUID en cuanto a trasnferencias de folios para un total de 60 folios transferidos e incluidos a los expedientes de cada NNAJ.  ARCHIVO CENTRAL: Se identificaron 129 cajas para conservación total. ARCHIVO JURIDICA: Se realizó la actualización del FUID DE LA VIGENCIA 2014 de 30 cajas y de la vigencia 2017 se actualizó el inventario de 165 cajas en total.
Se reporta un avance en la meta del 25%</t>
  </si>
  <si>
    <t>1, Inventario unico documental A-GDO-FT 018 del Archivo Misional
1, Inventario unico documental A-GDO-FT 018 del Archivo Central
1, Inventario unico documental A-GDO-FT 018 del Archivo Juridica</t>
  </si>
  <si>
    <t>Continual la identificación de los soportes documentales especiales mediante TVD,TRD.</t>
  </si>
  <si>
    <t>Se realizaron en total 23 transferencias primarias durante el tercer trimestre periodo comprendido del 01/08/2023 al 30/09/2023 según cronograma de transferencias primarias.
Se reporta un avance en la meta del 50%</t>
  </si>
  <si>
    <t>1, 23 Actas de transferencias documentales</t>
  </si>
  <si>
    <t>Esta acción esta programada para dar cumplimiento de un 50% durante el cuarto trimestre , para el cumplimiento del 100% en esta acción se debe continuar realizando las visitas programadas según cronograma que va hasta el mes de noviembre de 2023,</t>
  </si>
  <si>
    <t>|</t>
  </si>
  <si>
    <t>El día 25/07/2023,  la Oficina Asesora de Planeación aprobó el cambio de los productos para esta actividad, eliminando el Cuadro de Clasificación y las tablas de retención documental.
Las Tablas de Valoración Documental solo se deben elaborar y aplicar para la organización de un fondo documental acumulado según el acuerdo 004 de 2019, titulo 05; por tanto, las TVD no requieren de actualización. Se adjuntan las mencionadas TVD, convalidadas y adoptadas.
Desde la ofiicna asesora de planeacion se baja el porcentaje de avance para este trimestre a 0%, dado que en los soportes cargados para esta accion se evidencia:
1. Se cargan TABLA DE VALORACIÓN DOCUMENTAL de la vigencia 2020, en mesa de trabajo se indica al proceso, que como el plan de accion es de la vigencia 2023, los soportes deben corresponder a la vigencia 2023.
2.Se carga un documento denominado “Convalidacion-trd-y-tvd”, el cual tiene como asunto, Convalidación de la tabla de retención documental (Actualización No. 2) y tabla  de valoración documental del INSTITUTO DISTRITAL PARA LA PROTECCIÓN DE LA NIÑEZ Y LA JUVENTUD - IDIPRON. El documento en mención no tiene radicación, desde las diferentes capacitaciones que ha realizado la OAP, se ha indicado que los memorandos y oficios deben ir con firmas y con radicado
3. Se adjunta la Resolucion-421-de-2020, en mesa de trabajo se indica al proceso, que como el plan de accion es de la vigencia 2023, los soportes deben corresponder a la vigencia 2023.
4. Se adjunta CONCEPTO TÉCNICO DE VERIFICACIÓN DE AJUSTES A INSTRUMENTOS TÉCNICOS del 2020  julio 09, , en mesa de trabajo se indica al proceso, que como el plan de accion es de la vigencia 2023, los soportes deben corresponder a la vigencia 2023.
Es importante tener en cuenta que en mesa de trabajo se llega a compromisos asi como fecha limites de ajuste para el cargue de la informacion dado que se debe realizar reporte sectorial de plan estrategico y plan de accion.</t>
  </si>
  <si>
    <t>Tablas de Valoración
Concalidación TVD
Resolución adopción TVD
Correo electrónico aprobación eliminación productos</t>
  </si>
  <si>
    <t>El día 25/07/2023,  la Oficina Asesora de Planeación aprobó el cambio de los productos para esta actividad, eliminando el Cuadro de Clasificación y las tablas de retención documental.
Las Tablas de Valoración Documental solo se deben elaborar y aplicar para la organización de un fondo documental acumulado según el acuerdo 004 de 2019, titulo 05; por tanto, las TVD no requieren de actualización. Se adjuntan las mencionadas TVD, convalidadas y adoptadas.
Desde la ofiicna asesora de planeacion se baja el porcentaje de avance para este trimestre a 0%, dado que en los soportes cargados para esta accion se evidencia:
1. Se cargan TABLA DE VALORACIÓN DOCUMENTAL de la vigencia 2020, en mesa de trabajo se indica al proceso, que como el plan de accion es de la vigencia 2023, los soportes deben corresponder a la vigencia 2023.
2.Se carga un acta de cuarta sesion del consejo distrital de archivos del 30-07-2020,  en mesa de trabajo se indica al proceso, que como el plan de accion es de la vigencia 2023, los soportes deben corresponder a la vigencia 2023.
3.Se carga un documento denominado “Convalidacion-trd-y-tvd”, el cual tiene como asunto, Convalidación de la tabla de retención documental (Actualización No. 2) y tabla  de valoración documental del INSTITUTO DISTRITAL PARA LA PROTECCIÓN DE LA NIÑEZ Y LA JUVENTUD - IDIPRON. El documento en mención no tiene radicación, desde las diferentes capacitaciones que ha realizado la OAP, se ha indicado que los memorandos y oficios deben ir con firmas y con radicado
4. Se adjunta documento MEMORIA DESCRIPTIVA TABLAS DE VALORACIÓN DOCUMENTAL - TVD de mayo del 2020, ,  en mesa de trabajo se indica al proceso, que como el plan de accion es de la vigencia 2023, los soportes deben corresponder a la vigencia 2023.
5.Se adjunta la Resolucion-421-de-2020, en mesa de trabajo se indica al proceso, que como el plan de accion es de la vigencia 2023, los soportes deben corresponder a la vigencia 2023.
6,Se adjunta CONCEPTO TÉCNICO DE VERIFICACIÓN DE AJUSTES A INSTRUMENTOS TÉCNICOS del 2020  julio 09, , en mesa de trabajo se indica al proceso, que como el plan de accion es de la vigencia 2023, los soportes deben corresponder a la vigencia 2023.
Es importante tener en cuenta que en mesa de trabajo se llega a compromisos asi como fecha limites de ajuste para el cargue de la informacion dado que se debe realizar reporte sectorial de plan estrategico y plan de accion.</t>
  </si>
  <si>
    <t>Durante el tercer  trimestre comprendido entre el 01 de julio al 30 de septiembre se realizó la radicación de las comunicaciones oficiales de tres subseries: INTERNAS ENVIADAS 1,815 EXTERNAS ENVIADAS: 1,212 EXTERNA RECIBIDA: 1,405 para un total de: 4,432 comunicaciones oficiales radicadas en el instituto. 
Se reporta un avance en la meta del 25%</t>
  </si>
  <si>
    <t>Base de datos de radicación (IE, EE y ER)</t>
  </si>
  <si>
    <t>Bases de datos de préstamos y consultas atendidas (Archivo Central, Archivo Misional y Archivo OAJ)</t>
  </si>
  <si>
    <t>Durante el tercer trimestre de 01 de julio al  30 de septiembre se  Atendieron las solicitudes de recepción para inclusión de folios en los expedientes de la serie de Historias Sociales de los Asistidos 8 folios y de la serie contratos para un total de 32,927 folios recibidos y asi mismo agregados a  cada expediente.
Se reporta un avance en la meta del 25%</t>
  </si>
  <si>
    <t>Base de datos de folios recibidos por Archivo Misional
Base de datos de folios recibidos por Archivo OAJ</t>
  </si>
  <si>
    <t>No se reporta hasta tanto la Secretaría General de la Alcaldía Mayor de Bogotá envíe el reporte de las atenciones a las peticiones correspondientes al mes de septiembre.
Se reporta un avance en la meta del 0%</t>
  </si>
  <si>
    <t>Elaborar y presentar los informes consolidados del tercer trimestre y  el último informe bimestral del año en curso.</t>
  </si>
  <si>
    <t>No ha sido posible elaborar el informe de gestión correspondiente al mes de septiembre ni el informe consolidado de peticiones del tercer trimestre, en virtud que la Secretaría General de la Alcaldía Mayor de Bogotá no ha enviado el reporte de las atenciones a las peticiones correspondientes al mes de septiembre.</t>
  </si>
  <si>
    <t>En el periodo evaluado se realizó una mesa de trabajo con las dependencias que operan el SDQS el día 06/09/2023, en la cual se socializó el informe de la gestión de las peticiones ciudadanas que emitió la Alcaldía Mayor de Bogotá, correspondiente a julio; se realizaron las recomendaciones para responder las peticiones cumpliendo los atributos de calidad y oportunidad.
Se reporta un cumplimiento en la meta del 100% con la realización de las actividades descritas y evidenciadas,
Total de cuatro (4)  reuniones  en el primer, segundo y tercer trimestre.</t>
  </si>
  <si>
    <t>1, Acta de la reunión
2, Listado de asistencia</t>
  </si>
  <si>
    <t>En el periodo evaluado se realizaron las atenciones a la ciudadanía a través de las redes sociales, los ciudadanos solicitaron información respecto a los servicios que ofrece el instituto, vacantes laborales; la atención se brindó  en los meses de julio y agosto.
Se reporta un avance en la meta del 75% con la realización de las atenciones a la ciudadanía en redes sociales en el tercer trimestre del año.</t>
  </si>
  <si>
    <t>No se cuenta con la evidencia de los pantallazos de las atenciones vía Whatsapp del mes de septiembre en virtud que el equipo se perdió y no fue posible reportar lo anteriormente mencionado. Se adjunta correo electrónico en el que se evidencia solicitud de nueva tarjeta SIM.</t>
  </si>
  <si>
    <t>En el periodo evaluado se presentaron los informes de gestión de peticiones de los meses julio, agosto y septiembre de la presente vigencia.
Se reporta un avance en la meta del 25% con la presentación de los tres informes del tercer trimestre.
Total de nueve (9) informes presentados durante el primer, segundo y tercer trimestre.</t>
  </si>
  <si>
    <t>Informes de peticiones de julio, agosto, septiembre</t>
  </si>
  <si>
    <t xml:space="preserve">1.	Teniendo en cuenta la Guía para el uso y aprovechamiento de Datos Abiertos en Colombia- MINTIC, la Guía Ruta de Implementación Acuerdo CDTDigital 002 de 2021 -IDECA y el Instructivo para la Definición de Licencias de Datos - IDECA, se creó el  Instructivo para el uso, aprovechamiento, publicación y actualización de datos abiertos y el formato de plan de Apertura, Mejora y Uso de Datos Abiertos.
2.	Se presentaron y realizaron los ajustes solicitados por la Oficina Asesora de Planeación.
</t>
  </si>
  <si>
    <t>1. INSTRUCTIVO DATOS ABIERTOS  100823
2.  024 PLAN DE APERTURA, MEJORA Y USO DE DATOS ABIERTOS E-GTIC-FT-024 VR 01</t>
  </si>
  <si>
    <t>Formalización y socialización de los Documentos por parte de la Oficina Asesora de Planeación.</t>
  </si>
  <si>
    <t>Pendiente el insumo por parte de OAP</t>
  </si>
  <si>
    <t xml:space="preserve">www.idipron.gov.co/transparencia-y-acceso-la-informacion-publica-resolucion-1519-mintic-2020
PDF con el link de transparencia 
Solicitudes para publicar en la pàgina y cumplir con el link de transparencia  </t>
  </si>
  <si>
    <t xml:space="preserve">Esquema de publicación 
Link del esquema de publicación - PDF
https://www.idipron.gov.co/sites/default/files/docs/transparencia/gestiondocumental/2023/Esquema-publicacion-ley-transparencia_20-06-2023.xlsx </t>
  </si>
  <si>
    <t xml:space="preserve">La Oficina Asesora de Comunicaciones ejecuta las directrices de la Guía de Accesibilidad web, para garantizar el cumplimiento de la misma. www.idipron.gov.co/ y la Intranet de la Entidad.
</t>
  </si>
  <si>
    <t xml:space="preserve">PDF CON LAS EVIDENCIAS DE LA IMPLEMENTACIÓN DE LA GUÍA DE ACCESIBILIDAD WEB  </t>
  </si>
  <si>
    <t>"Seguir implementando la Guía de Accesibilidad Web en  la página de IDIPRON 
PDF CON LAS EVIDENCIAS DE LA IMPLEMENTACIÓN DE LA GUÍA DE ACCESIBILIDAD WEB  "</t>
  </si>
  <si>
    <t>Durante el 1 de Julio al 30 de septiembre se realizó el reporte de información de los indicadores ambientales de las sedes Calle 61, Calle 63 y Distrito Joven en la herramienta de Gestión Ambiental Empresarial del Programa ACERCA.
El día 10 de Agosto del 2023, se celebró mesa de trabajo con la tutora del programa Acercar Leisly Rubiano, en la cual se revisó el estado de los reportes de los indicadores y los soportes de la herramienta GAE, Así mismo los soportes de cumplimiento normativo. 
Se reporta un avance en la meta del 25%</t>
  </si>
  <si>
    <t>Acta de reunión
reporte de información
Agendamiento visitas</t>
  </si>
  <si>
    <t>Se encuentran pendientes las visitas de diagnóstico y la mesa de revisión final del programa Acercar.</t>
  </si>
  <si>
    <t>El día 29 de Septiembre se difundió pieza de comunicación a todos los funcionarios y contratistas mediante el correo electronico institucional, donde se les socializó e invitó a conocer la politica de cero papel del IDIPRON.
Se reporta un avance en la meta del 50%</t>
  </si>
  <si>
    <t>Correo electronico de difusión
Política Cero papel</t>
  </si>
  <si>
    <t>El proceso realizó  seguimiento del Plan de Acción e Indicadores estratégicos y de gestión correspondientes al tercer trimestre de 2023.
Se reporta un avance en la meta del 25%</t>
  </si>
  <si>
    <t>Tercer seguimiento plan de acción
Tercer seguimiento indicadores</t>
  </si>
  <si>
    <t>Realizar seguimiento del trimestre restante y actualizar la documentación</t>
  </si>
  <si>
    <t>Se atendieron las siguientes emergencias durante el tercer trimestre d e la presente vigencia:
24 de julio emergencia en UPI LA 27 redes hidrosanitarias
29 de agosto emergencia CASA BELEN red de suministro de agua potable 
Se reporta un avance en la meta del 25%</t>
  </si>
  <si>
    <t>Formatos A-GAMB-FT-007 (Informe semanal y control de ejecución)</t>
  </si>
  <si>
    <t>Atender las emergencias de infraestructura que se presenten en las UPIS del IDIPRON</t>
  </si>
  <si>
    <t>Se realizó reporte a contabilidad sobre el cambio en los predios el 14 de septiembre de 2023, lo anterior mediante memorando. Adicional, en el memorando se solicita enviar el reporte donde se evidencie el valor registrado en libros a la fecha, el valor de la depreciación acumulada y sus saldos por depreciar, para la conciliación con los datos calculados.
Se reporta un avance en la meta del 25%</t>
  </si>
  <si>
    <t>Memorando</t>
  </si>
  <si>
    <t xml:space="preserve">Efectuar reporte respecto a los avalúos de los predios de la entidad que presentan deterioro. </t>
  </si>
  <si>
    <t>Se realizaron boletines mensuales de los principales mantenimientos de infraestructura realizados en las Unidades de Protección Integral del IDIPRON durante los meses de julio, agosto y septiembre.
Se reporta un avance en la meta del 25%</t>
  </si>
  <si>
    <t>Boletines:
Julio
Agosto
Septiembre</t>
  </si>
  <si>
    <t>Boletines:
Octubre
Noviembre
Diciembre</t>
  </si>
  <si>
    <t>Se realizó el Reporte de Austeridad en el gasto correspondiente al tercer trimestre del 2023, el cual fue enviado mediante correo electrónico el 2/10/2023.
Se reporta un avance en la meta del 25%</t>
  </si>
  <si>
    <t>Informe del Reporte de Austeridad en el Gasto
Correo de envío del informe</t>
  </si>
  <si>
    <t>Realización del reporte de austeridad   correspondiente al cuarto trimestre</t>
  </si>
  <si>
    <t>Se realizó seguimiento al servicio de telefonía móvil de la entidad para el tercer trimestre, se efectuó un pago por valor de $4,497,842 especificados de la siguiente manera: 
En el mes de julio se realizó un pago de $1,548,764, mes de agosto se realizó un pago de $1,507,599 y en el mes de septiembre se realizó un pago de $1,441,479  por 44 líneas telefónicas.
Se reporta un avance en la meta del 25%</t>
  </si>
  <si>
    <t>Reporte de seguimiento de telefonía móvil.</t>
  </si>
  <si>
    <t xml:space="preserve">Un seguimiento  del servicio de telefonía móvil de la entidad </t>
  </si>
  <si>
    <t xml:space="preserve">Para el tercer trimestre, se realizó un seguimiento mensual del consumo de la flota propia del Instituto, donde se evidenció que se recorrieron 61057 Kilómetros, se consumieron 3589,77 Galones y se tuvo un promedio de 17,3 Kilómetros por galón, los cuales se especifican de la siguiente manera:
En julio se recorrieron 19.145 kilómetros, se consumieron 1.116,32 galones y se obtuvo un rendimiento de 16,32 kilómetros por galón. 
En agosto se recorrieron 19.640 kilómetros, se consumieron 1.142,02 galones y se obtuvo un rendimiento de 16,24 kilómetros por galón.
En septiembre se recorrieron 22.272 kilómetros, se consumieron 1.331,44 galones y se obtuvo un rendimiento de 20,74 kilómetros por galón.
De acuerdo con el seguimiento realizado se pudo  determinar que no hubo un consumo inapropiado por parte de los vehículos del parque automotor.
Se reporta un avance en la meta del 25% </t>
  </si>
  <si>
    <t>Reporte matriz de consumo de combustible en la cual se realiza seguimiento al consumo y al kilometraje de los vehículos de la entidad.</t>
  </si>
  <si>
    <t xml:space="preserve">Un seguimiento al consumo de combustible de la flota propia del IDIPRON </t>
  </si>
  <si>
    <t>Para el tercer trimestre, se realizó un seguimiento mensual a los mantenimientos efectuados a la flota propia del Instituto donde se realizó un pago total por valor de $46,348,113 especificados de la siguiente manera:
En julio se realizaron 21 mantenimientos por valor de $21,152,332.
En agosto se realizaron 12 mantenimientos por valor de $25,195,781
En septiembre se realizaron 13 mantenimientos por valor de $14.119.849
Adicionalmente se verificaron en las planillas “INSPECCIÓN PREOPERACIONAL DIARIA DE VEHÍCULOS A-GSA-FT-016” las observaciones presentadas por cada uno de los conductores y así mismo actualizar la matriz con el fin de conocer y programar los mantenimientos preventivos y/o correctivos a necesidad del vehículo.
Se reporta un avance en la meta del 20%</t>
  </si>
  <si>
    <t xml:space="preserve">Un seguimiento  al mantenimiento preventivo y correctivo de la flota propia del IDIPRON </t>
  </si>
  <si>
    <t>Para el tercer trimestre, se realizaron seguimientos de cada uno de los vehículos, para verificar que se estén cumpliendo con los recorridos establecidos y éste sea acorde a lo reportado en las planillas de los vehículos por cada uno de los conductores; así mismo mensualmente, se puede verificar cuantos kilómetros recorre cada uno de los vehículos por mes.
Se reporta un avance en la meta del 25%</t>
  </si>
  <si>
    <t xml:space="preserve">Un seguimiento   al servicio de geolocalización de vehículos del IDIPRON. </t>
  </si>
  <si>
    <t>Durante el tercer trimestre, se realizó seguimiento a los servicios y tarifas de la flota contratada, a través de la verificación mensual, mediante la planilla A-SAD-FT-011, donde se evidenció que se solicitaron 216 servicios y se realizó un pago total  por valor de $138,088,295 especificados de la siguiente manera:
En julio se solicitaron 86 servicios a la unión temporal por valor de $68,964,330.
En agosto se solicitaron 130 servicios a la unión temporal por valor de $69,123,965.
En septiembre se solicitaron 114 servicios a la unión temporal por valor de $57,767,839
El proceso realizó 3 mesas de trabajo con el proveedor, en donde se verificaron los servicios y las tarifas cobradas por cada uno. Adicionalmente se realizó la revisión de las novedades presentadas durante los servicios.
Se reporta un avance en la meta del 25%</t>
  </si>
  <si>
    <t>Un seguimiento  de los servicios y tarifas del transporte contratado</t>
  </si>
  <si>
    <t>Durante el tercer trimestre, se realizó el seguimiento al servicio de fotocopiado, verificando mensualmente el consumo de fotocopias e impresión de todas las unidades y sedes administrativas, donde se evidenció que se utilizaron 284.227 copias por un valor total de $29,726,479 especificados de la siguiente manera:
En julio se utilizaron 145.434 copias por valor de $15,126,925, 
En agosto se utilizaron 138.793 copias por valor de $14,599,554. 
En septiembre se utilizaron 173.283 copias por valor de $16,689,439 
Se reporta un avance en la meta del 25%</t>
  </si>
  <si>
    <t xml:space="preserve">Un seguimiento del servicio de fotocopiado, impresión y escáner en el IDIPRON </t>
  </si>
  <si>
    <t xml:space="preserve">Para el tercer trimestre se realizó un seguimiento por medio de la verificación mensual del consumo y el pago de servicios públicos de todas las unidades y sedes administrativas.
Para el tercer trimestre se realizaron pagos por valor de $422,133,348 especificados de la siguiente manera:
En julio se pagó un valor de $153,320,317 por todos los servicios publicos.
En agosto se pagó un valor de $175,026,386 por todos los servicios publicos.
En septiembre se pagó un valor de $93,786,645 por todos los servicios publicos. 
Se reporta un avance en la meta del 25% </t>
  </si>
  <si>
    <t>Reporte matriz de consumo servicios públicos</t>
  </si>
  <si>
    <t xml:space="preserve">Un seguimiento del consumo y pagos de los servicios públicos e impuestos. </t>
  </si>
  <si>
    <t xml:space="preserve">Para el tercer trimestre, se realizó seguimiento al servicio de aseo y cafetería de las sedes administrativas realizando visitas en donde se verificó el servicio y se generaron compromisos para el mejoramiento del servicio, así como cronogramas para el personal en las diferentes sedes, de igual manera se realizaron capacitaciones al personal de servicios generales.
Se reporta un avance en la meta del 25% </t>
  </si>
  <si>
    <t>1. Reporte seguimiento solicitudes de servicios generales prestados a través del aplicativo Aranda
2. Actas y listados asistencia reuniones de seguimiento</t>
  </si>
  <si>
    <t>Un seguimiento  a los servcios de aseo y cafeteria</t>
  </si>
  <si>
    <t>Se asistio a las capacitaciones convocadas por la secretaria juridica distrital, desarrolladas el dia 13 de septiembre para un avance del 10% y un cumplimiento la accion del 60%</t>
  </si>
  <si>
    <t xml:space="preserve">Pantallazo, invitación y link de grabación </t>
  </si>
  <si>
    <t>Capacitaciones programadas para el siguiente trimestre</t>
  </si>
  <si>
    <t>Se entrega memorando con informacion respecto de la contabilidad correspondiente al mes de septtiembre reelacionado con los procesos y creditos judiciales que afectan los estados contables de la entidad. cumpliendo un avance de 25% dando cumplimiento al 75% de la acción.</t>
  </si>
  <si>
    <t xml:space="preserve">Memorando contabilidad septiembre </t>
  </si>
  <si>
    <t>Memorando cuarto trimestre</t>
  </si>
  <si>
    <t>Se envio correo del Manual de prestamo de documentos que hacen parte de la oficna juridica al encargado. para un avance del 50% para un cumplimiento del 50%</t>
  </si>
  <si>
    <t xml:space="preserve">Correo revision manual prestamo documentos </t>
  </si>
  <si>
    <t>Oficializacion del manual</t>
  </si>
  <si>
    <t xml:space="preserve">Durante el tercer trimestre del 2023, se realizó gestión secretarial a las solicitudes, peticiones, quejas y reclamos que fueron allegados a la oficina de Control Disciplinario Interno. Esta gestión se realiza dando respuesta a esas solicitudes e informando que se va a realizar con cada una de ellas.
Para lo anterior, se lleva matriz de Excel, en donde se da el número de expediente y las diferentes actuaciones administrativas que se han realizado, se puede evidenciar de las columnas H a la S, son las diferentes actuaciones disciplinarias que se pueden realizar conforme a las quejas o informes allegados.
Se tiene un avance del 25% en la ejecución para este trimestre
</t>
  </si>
  <si>
    <t>Se adjunta matriz de Excel.</t>
  </si>
  <si>
    <t>Actividades correpondientes al cuarto trimestre de 2023, según demanda.</t>
  </si>
  <si>
    <t xml:space="preserve">Durante el tercer trimestre del 2023, se realizó organización e incorporación de todos los documentos probatorios que son allegados a la Oficina de Control Disciplinario Interno, esto se realiza incorporándolos a los expedientes a los que pertenecen.
Para esto se realiza una reunión mensual, donde se deja consignado a que expedientes se les incorporó los documentos allegados, para lo cual las fechas de las reuniones fueron:
31/07/2023
31/08/2023
29/09/2023
Dando un porcentaje de cumplimiento del 25% en la ejecución para este trimestre
</t>
  </si>
  <si>
    <t>Se adjuntan actas de reuniones de fecha:
31/07/2023
31/08/2023
29/09/2023</t>
  </si>
  <si>
    <t xml:space="preserve">Durante el tercer trimestre de 2023, se realizó actividades relacionadas con el reparto de expedientes disciplinarios. Esta actividad se realiza de manera mensual y queda registrada en actas de reparto, las cuales tienen fecha de:
14/07/2023
15/08/2023
04/09/2023
Dando un porcentaje de cumplimiento del 25% en la ejecución para este trimestre. 
</t>
  </si>
  <si>
    <t>Se adjuntan actas de reparto, de fecha 
14/07/2023
15/08/2023
04/09/2023</t>
  </si>
  <si>
    <t xml:space="preserve">La Oficina Asesora de Comunicaciones, ha atendido en un 100% los requerimientos solicitados para la página web en el segundo trimestre de 2023, de los meses de julio, agosto y septiembre, El avance en el cumplimiento de la meta es del 25%.  </t>
  </si>
  <si>
    <t xml:space="preserve">Evidencia de publicaciones de los meses julio, agosto y septiembre. </t>
  </si>
  <si>
    <t>Matriz de solicitudes de diseño, formatoPDF - Pantallazos de publiaciones en redes sociales - Formato PDF.</t>
  </si>
  <si>
    <t>La Oficina Asesora de Comunicaciones realizó el seguimiento Free Press a medios de comunicación a través de Internet y plataformas digitales, en los meses  julio, agosto y septiembre. El avance en el cumplimiento de la meta es del 75%.</t>
  </si>
  <si>
    <t>mpactos de medios formato PDF 
Matriz impacto de medios formato Excel 
Acta de socialización de los impactos de medios.</t>
  </si>
  <si>
    <t xml:space="preserve">
La Oficina Asesora de Comunicaciones, por medio del Formato de Solicitudes E-COE-FT-001 y enviado al correo comunicaciones@idipron.gov.co, recibe los requerimientos de cubrimiento que envían las otras dependencias. De igual forma, se designa una de las personas del equipo para que asista al evento, cubra y escriba la nota para la página web. Se han realizado en su totalidad los cubrimientos periodísticos presenciales y/o virtuales solicitados a la Oficina Asesora de Comunicaciones durante los meses julio,agosto y septiembrel. El avance en el cumplimiento de la meta es del 25%.
</t>
  </si>
  <si>
    <t xml:space="preserve">Matriz de eventos y cubrimientos solicitados y atendidos, formato Excel. </t>
  </si>
  <si>
    <t xml:space="preserve">
Desde la Oficina Asesora de Comunicaciones se da respuesta al Plan de Acción PAI-2023-008 Plan Operativo con:
PAO-2023-109: Se da cumplimiento en un 75%
PAO-2023-110: Se da cumplimiento en un 75%
PAO-2023-112: Se da cumplimiento en un 75%
PAO-2023-113: Se da cumplimiento en un 90%</t>
  </si>
  <si>
    <t xml:space="preserve">CARPETA 
PAO-2023-109
PAO-2023-110
PAO-2023-112
PAO-2023-113 </t>
  </si>
  <si>
    <t>Desde la Oficina Asesora de Comunicaciones se debe seguir dando respuesta al Plan Operativo.</t>
  </si>
  <si>
    <t>Se realizó la actualización de tres (3) procedimientos así: INSTANCIAS DE COORDINACIÓN Y PARTICIPACIÓN M-DAL-PR-001 (31 de julio), RENDICIÓN DE CUENTAS E-DES-PR-004 (29 de agosto), PROCESOS, ACCIONES Y ACTIVIDADES DE INTERACCIÓN CON LOS GRUPOS DE VALOR E-DES-PR-006 (30 de agosto).
El porcentaje de avance frente a la meta propuesta es del 100%</t>
  </si>
  <si>
    <t>Correos oficialización de cada procedimiento por parte del equipo de MIPG de la Oficina Asesora de Planeación y documentos actualizados.</t>
  </si>
  <si>
    <t>Foros Virtuales: se desarrollaron tres (3) ejercicios de Foros Virtuales de Participación con temáticas escogidas por los grupos de valor, mediante consulta ciudadana realizada previamente: primer foro virtual (rediseño institucional el 31 de julio), segundo foro virtual (componentes de derecho el 31 de agosto), tercer foro virtual (temas Sociolegales el 19 de septiembre). Estos ejercicios se realizaron a través de transmisiones en vivo por la plataforma Facebook institucional.
Informe de Rendición de Cuentas: Se realiza al final del año para incluir todas las acciones de Rendición de Cuentas de la vigencia y de vigencias anteriores.
Evaluación Estrategia Rendición de Cuentas: se realiza al final del año para evaluar todas las acciones de Rendición de Cuentas de la vigencia.
El porcentaje de avance frente a la meta propuesta es del 70%</t>
  </si>
  <si>
    <t xml:space="preserve">Foros Virtuales: formato de asistencia a reunión preparatoria, minuto a minuto, pieza comunicacional (flyer), cápsula datos abiertos, video transmisión, formulario preguntas, formato de asistencia al foro virtual, documento de preguntas que fueron respondidas.
</t>
  </si>
  <si>
    <t>Realizar informe procesos de Rendición de Cuentas y evaluación Estrategia Rendición de Cuentas.</t>
  </si>
  <si>
    <t>Se desarrollaron tres (3) ejercicios de Foros Virtuales de Participación con temáticas escogidas por los grupos de valor, mediante consulta ciudadana realizada previamente: primer foro virtual (rediseño institucional el 31 de julio), segundo foro virtual (componentes de derecho el 31 de agosto), tercer foro virtual (temas Sociolegales el 19 de septiembre). Estos ejercicios se realizaron a través de transmisiones en vivo por la plataforma Facebook institucional. 
Se elaboró cápsula audiovisual sobre el conjunto de datos abiertos que tiene el IDIPRON disponibles en el portal https://www.datos.gov.co/
Esta cápsula se socializó en los tres (3) Foros Virtuales de Participación realizados: rediseño institucional el 31 de julio, componentes de derecho el 31 de agosto, temas sociolegales el 19 de septiembre.
El porcentaje de avance frente a la meta propuesta es del 95%</t>
  </si>
  <si>
    <t>Foro Virtual Rediseño Institucional: formato de asistencia a reunión preparatoria, minuto a minuto, pieza comunicacional (flyer), cápsula datos abiertos, video transmisión, formulario preguntas, formato de asistencia al foro virtual, documento de preguntas que fueron respondidas.
Foro Virtual Componentes de Derecho: formato de asistencia a reunión preparatoria, minuto a minuto, pieza comunicacional (flyer), cápsula datos abiertos, video transmisión, formulario preguntas, formato de asistencia al foro virtual.
Foro Virtual temas Sociolegales: formato de asistencia a reunión preparatoria, minuto a minuto, pieza comunicacional (flyer), cápsula datos abiertos, video transmisión, formulario preguntas, formato de asistencia al foro virtual.
Cápsula datos abiertos: cápsula audiovisual datos abiertos, videos foros virtuales de participación (rediseño institucional, componentes de derecho y temas sociolegales).</t>
  </si>
  <si>
    <t xml:space="preserve">
Del Plan Anual de Auditorias 2023, durante el tercer trimestre, se desarrollaron las doce (12) actividades que se tenían previstas ejecutarse en el tercer trimestre, como se detalla: 
- Auditorias a procesos:
1. Auditoria proceso Gestión Adecuación y Mantenimiento de Bienes - Se notificó informe final de auditoria el día 25 de julio de 2023, con radicado 2023IE4031 publicado en el link: https://www.idipron.gov.co/sites/default/files/docs/transparencia/control-interno/informes/auditorias/2022/Informe-Final-Auditoria-al-proceso-de-Gesti%C3%B3n-Adecuaci%C3%B3n-Y-Mantenimiento-de-Bienes.pdf.
- Informes de Ley:
2. Informe Semestral Evaluación Independiente del Sistema de Control Interno - Notificado el 28 de julio de 2023 con radicado 2023IE4087, Publicado el 28 de julio de 2023 en el link: https://www.idipron.gov.co/informe-pormenorizado.
3. Seguimiento Metas Plan de Desarrolló - Decreto 807 - Notificado el 31 de julio de 2023 con radicado 2023IE4097 publicado en el link https://www.idipron.gov.co/sites/default/files/docs/transparencia/informes-de-gestion-evaluacion-auditoria/2023/Vigencia-2023/Informe-decreto-807.pdf
4. SIPROJ WEB - Notificado el 2 de agosto de 2023 con radicado 2023IE4157 link de publicación https://www.idipron.gov.co/sites/default/files/docs/transparencia/informes-de-gestion-evaluacion-auditoria/2023/Vigencia-2023/INFORME-DE-SEGUIMIENTO-SIPROJ-WEB-PRIMER-SEMESTRE.
5. Informe Defensa jurídica - Notificado el 31 de agosto de 2023 con radicado 2023IE4788 link publicación https://www.idipron.gov.co/vigencia-2023.
6. Austeridad en el gasto público - Notificado el 14 de agosto de 2023, con radicado 2023IE4371 publicado en el link https://www.idipron.gov.co/vigencia-2023
7. Informe Ley de Cuotas- Notificado el 1 de septiembre de 2023 con radicado 2023IE4786
8. FURAG III - Informe reportado en el aplicativo FURAG el 24 de julio de 2023; certificado Z:\CARPETA COMPARTIDA CONTROL INTERNO\2023\FURAG III periodo evaluado 2022. 
9. Seguimiento a las PQRS - Se notifico el 30 de agosto de 2023 con radicado 2023IE4750 seguimiento informe de seguimiento a las peticiones, quejas, sugerencias y reclamos-primer semestre 2023.
- Evaluación, seguimientos y monitoreo
10. Seguimiento PAAC - Plan Anticorrupción y de Atención al ciudadano. notificado 13 de septiembre de 2023 con radicado 2023IE5707 segundo seguimiento plan anticorrupción y de atención al ciudadano-PAAC 2023.
11.Seguimiento y evaluación de los controles de los mapas de riesgo de gestión y mapas de riesgos de corrupción - Notificado el informe, corte agosto 31 de 2023, el día 29 de septiembre de 2023 con radicado N. 2023IE5442. 
- Otros Roles de la Oficina de Control Interno- Actividades 
12. Campaña apropiación MECI:  Se diseñaron 4 piezas comunicacionales, las cuales fueron difundidas por correo los días:  4 de julio con la campaña “Cual es el objetivo MECI", el 7 de julio "Objetivos específicos del control" , el 10 de julio "Principios MECI" y 12 de julio “Aspectos clave de MECI"
Se reporta un avance en la meta anual del 75%, con la ejecución del total de 12/12 actividades programadas para el tercer trimestre en el PAA 2023.
</t>
  </si>
  <si>
    <t>10 PDF Radicados, informes y correos de divulgación
4 Archivos JPEG  Piezas Comunicativas 
1 Archivos Excel - FURAG
1 Correo a la OAP- seguimiento Plan de acción tercer trimestre</t>
  </si>
  <si>
    <t>Actividades programadas en el PAA 2023 entre  octubre y diciembre de 2023</t>
  </si>
  <si>
    <t>Campaña apropiación MECI:  Se diseñaron 4 piezas comunicacionales, las cuales fueron difundidas por correo los días:  4 de julio con la campaña  "Cual es el objetivo MECI", el 7 de julio "Objetivos específicos del control" , el 10 de julio "Principios MECI" y 12 de julio  "Aspectos clave de MECI"
Durante el tercer trimestre, se reporta un avance en la meta del 100% con la elaboración y difusión de  cuatro (4) piezas comunicativas  relacionadas con el SCI y el MECI, la meta anual de la acción es seis (6) piezas comunicacionales, sin embargo se elaboraron sumadas con las reportadas anteriormente un total de  ocho (8) piezas, superando en dos(2)  la meta propuesta.</t>
  </si>
  <si>
    <t xml:space="preserve">Sin pendientes - cumplida </t>
  </si>
  <si>
    <t>No aplica accion cumplida</t>
  </si>
  <si>
    <t xml:space="preserve">Se realizaron 2 actividades programadas en el plan de adecuación y sostenibilidad así:
Para el periodo evaluado, se ejecutó y finalizo, la Auditoria al proceso Gestión Adecuación y Mantenimiento de Bienes -  Se notificó informe final de auditoria el día 25 de julio de 2023, con radicado  2023IE4031  publicado en el link: https://www.idipron.gov.co/sites/default/files/docs/transparencia/control-interno/informes/auditorias/2022/Informe-Final-Auditoria-al-proceso-de-Gesti%C3%B3n-Adecuaci%C3%B3n-Y-Mantenimiento-de-Bienes.pdf. .
Se dio cumplimiento a la divulgación de cuatro piezas comunicativas, dos (2) más que registra la meta de la acción, reportada como cumplida en el presente seguimiento. 
Se reporta un avance en la meta del 65%, ya que se desarrollaron las actividades programadas en el plan de adecuación y sostenibilidad para el tercer trimestre. 
</t>
  </si>
  <si>
    <t xml:space="preserve">1 PDF Correos de divulgació informe de auditora con radicado.
4 PDF Correo de divulgación
4 Archivos JPEG  Piezas Comunicativas </t>
  </si>
  <si>
    <t>1  informe de seguimiento al plan de adecuación y sostenibilidad
1 informe final de auditoria Gestión Contractual</t>
  </si>
  <si>
    <t xml:space="preserve">Se reporta la elaboración y publicación en página web del segundo  Informe de seguimiento y evaluación de los controles de los mapas de riesgos de gestión y mapas de riesgos de corrupción según los términos y tiempos establecidos por la legislación. Notificado el día 29 de septiembre de 2023 con radicado N. 2023IE5442. 
Se reporta un avance en la meta del 100%, con la elaboración y publicación en página web de Informe seguimiento de evaluación a mapas de riesgos de corrupción. </t>
  </si>
  <si>
    <t xml:space="preserve">1 PDF radicado e informe 
1 Archivo JPEG Publicacion </t>
  </si>
  <si>
    <t>La elaboración de Informe de seguimiento a la Ley 1712 de 2014 – ITB se tiene programa para el cuarto trimestre de 2023
Continua el avance en la meta del 50%, con la elaboración de Informe de seguimiento a la Ley 1712 de 2014 – ITB , en el mes de junio y que se había reportado en el segundo trimestre 2023</t>
  </si>
  <si>
    <t>A ejecutar en el cuarto trimestre</t>
  </si>
  <si>
    <t>La elaboración de Informe de evaluación a los planes de mejoramiento interno y externo según los términos y tiempos establecidos por la legislación.  se tiene programada para el cuarto trimestre de 2023
Continua el avance en la meta del 50%, con la elaboración de Informe de evaluación a los planes de mejoramiento interno y externo que se había reportado anteriormente</t>
  </si>
  <si>
    <t>Se remitieron los reportes de generación de residuos a la Secretaria Distrital de Ambiente y a la UAESP, correspondiente a los meses de julio, agosto y septiembre del 2023 de la siguiente manera:
Aprovechables: Mediante oficio se remitio a la UAESP y su anexo, remitio la información consolidada por todas las sedes administrativas y unidades de proteción integral frente a la generacion de residuos aprovechables.
RCD: Mediante el aplicativo WEB de la Secretaria Distrital de Ambiente se genero el reporte de residuos de construcción y demolición consolidado por todas las sedes administrativas y unidades de proteción integral de manera mensual lo cual dejo como evidencia tres constacias de reporte correspondientes a los meses de julio, agosto y septiembre.
AVU: Mediante el aplicativo WEB de la Secretaria Distrital de Ambiente se generó el reporte del III trimestre de generacion de residuos de aceite vegetal usado para las UPIS La 32, La Rioja, Liberia, Luna Park, Normandia, Oasis, Perdomo, Santa Lucia, Servita; asi como los reportes para los comedores Arborizadora alta, Perdomo, Rioja y Usme. 
Se reporta un avance en la meta del 25%</t>
  </si>
  <si>
    <t>Oficio UAESP y Anexo
Tres constancias de reporte de aplicativo WEB RCD
Diecisiete constancias de reporte de aplicativo WEB AVU</t>
  </si>
  <si>
    <t>Se encuentran pendientes los reportes de generación de estas tres corrientes de residuos correspondientes al IV Trimestre de la vigencia 2023</t>
  </si>
  <si>
    <t>Se elaboró informe de seguimiento al programa de gestión integral de residuos, en el cual se realizó un comparativo del volumen de Kg gestionados durante el I, II Y III trimestre de la vigencia 2023 versus el volumen generado em el I, II y III trimestre de la vigencia 2022. Para ambos casos se presenta un incremento del 34% y 379% correspondientemente, adicionalmente se relacionan las acciones del plan de accion ejecutadas del plan de gestion integral de residuos. 
Se reporta un avance en la meta del 25%</t>
  </si>
  <si>
    <t>A-GAM-FT-007 INFORME DE ANALISIS DE DESEMPEÑO AMBIENTAL III TRIM 2023</t>
  </si>
  <si>
    <t>Se encuentra pendiente los informes de generacion de residuos correspondientes al IV Trimestre de la vigencia 2023</t>
  </si>
  <si>
    <t>No se incluye la información correpondiente a los NNAJ porque esta no ha sido suministrada por la Oficina Asesora de Planeación</t>
  </si>
  <si>
    <t>Durante los meses de julio, agosto y septiembre del 2023, se realizó la socialización y capacitación del Manual de Gestión Integral de Residuos, a los Referentes, Responsable PIGA y al personal de aseo de las sedes administrativas y unidades de protección integral del IDIPRON. Estas capacitaciones se realizaron de la siguiente manera:
Julio:SA Calle 15, Calle 61, Bodega La Favorita, Economato y en las UPIS Castillo, Conservatorio, La 27, La 32, La Victoria, Oasis, Perdomo y Santa Lucia
Agosto: Distrito Joven y las UPIS Bosa, carmen de Apicala, El Edén, La Florida y San francisco 
Septiembre: Calle 63
Se reporta avance en la meta del 50%</t>
  </si>
  <si>
    <t>Actas de Reunión - Socialización del Manual de Gestión Integral de Residuos.
Presentación Socialización Manual de Gestion Integral de Residuos.</t>
  </si>
  <si>
    <t>El día 29 de Agosto del 2023, se convocó la capacitación virtual a los auxiliares de enfermería de las UPIS, en la cual se le socializaron los lineamientos generales de la gestión integral de residuos del IDIPRON, asi mismo se imparteron conocimientos especificos para la gestión de residuos hospitalarios.
Se reporta un avance en la meta del 50%</t>
  </si>
  <si>
    <t>Acta de Reunion Capacitación Residuos Hospitalarios
Reporte de asistencia
Presentación de Socialización Manual de Gestion Integral de Residuos</t>
  </si>
  <si>
    <t>Para esta actividad no se genera reporte, teniendo en cuenta que se tiene programada su ejecución durante el IV Trimestre de la vigencia 2023</t>
  </si>
  <si>
    <t>Realizar una campaña de comunicación</t>
  </si>
  <si>
    <t>Los profesionales, tecnólogos y técnicos del proceso de gestión ambiental realizaron las visitas de identificación de bienes y residuos del programa de seguridad, orden de aseo en las Sedes Administrativas Bodega La Favorita, Calle 15, Calle 61, Calle 63, Distrito Joven, Economato y en las Unidades de Protección Integral Bosa, Carmen de Apicalá, Castillo, Conservatorio, El Edén, La 27, La 32, La Florida, La Vega, La Victoria, Luna Park, Oasis, Perdomo, San Francisco y Santa Lucia. 
Se reporta un avane en la meta del 50%</t>
  </si>
  <si>
    <t xml:space="preserve">Actas Programa SOL </t>
  </si>
  <si>
    <t>Se encuentra pendiente impartir las capacitaciones y sensibilizaciones correspondientes al  IV Trimestre de la vigencia 2023</t>
  </si>
  <si>
    <t>El día 05 de septiembre se difundió pieza de comunicación a todos los funcionarios y contratistas, en la cual se socializaron los tips frente al ahorro de agua dentro de las sedes administrativas y unidades de protección integral de IDIPRON
Se reporta un avance en la meta del 50%</t>
  </si>
  <si>
    <t xml:space="preserve">Correo de Difusión
Pieza de Comunicación </t>
  </si>
  <si>
    <t>Se elaboró informe de seguimiento al programa de uso eficiente del agua, en el cual se realizó un comparativo del volumen de m3 consumidos en las sedes administrativas y unidades de protección activas y en operación durante el tercer trimestre de la vigencia 2023 versus el volumen de m3  del tercer trimestre de la vigencia 2022. Se relacionan las acciones del plan de accion ejecutadas del programa de uso eficiente del agua. 
Se reporta un avance en la meta del 25%</t>
  </si>
  <si>
    <t>Se encuentran pendientes los informes de consumo de agua correspondientes al IV Trimestre de la vigencia 2023</t>
  </si>
  <si>
    <t>Se realizó la socialización y capacitación "Uso Eficiente de la Energía", a los Referentes, Responsable PIGA y al personal de aseo de las sedes administrativas y unidades de protección integral del IDIPRON. Estas capacitaciones se realizaron de la siguiente manera:
Agosto: Calle 15, Distrito Joven y las UPIS Conservatorio, La 32 y Oasis.
Septiembre: Bodega La Favorita, Calle 61, Calle 63, Economato y las UPIS Bosa, Carmen de Apicala, Castillo, El Edén, La 27, La Florida, La Victoria, Luna Park, Perdomo, San Francisco y Santa Lucia.
Se reporta un avance en la meta del 50%</t>
  </si>
  <si>
    <t>Actas de reunión- Capacitación Uso Eficiente de la Energía.</t>
  </si>
  <si>
    <t>Se elaboró informe de seguimiento al programa de uso eficiente de energia, en el cual se realiza un comparativo del volumen de Kw/h consumidos en las sedes administrativas y unidades de protección activas y en operación durante I, II y III Trimeste de la vigencia 2023 versus el volumen de Kw/h  del  I, II y III Trimeste de la vigencia 2022, Adicionalmente se relacionan las acciones del plan de accion ejecutadas del programa de uso eficiente del energia. 
Se reporta un avance en la meta del 25%</t>
  </si>
  <si>
    <t>Se encuentra pendiente los informes de consumo de energia electrica correspondientes al  IV Trimestre de la vigencia 2023</t>
  </si>
  <si>
    <t>Los días 1 de julio, 1 de agosto y 4 de septiembre, se enviaron correos electrónicos a todos los funcionarios y contratistas del IDIPRON, informando el cierre de los parqueaderos el primer jueves hábil de cada mes, teniendo en cuenta que ese día se conmemora el dia de la movilidad sostenible.
Tambien en los mismo dias se solicitó a los referentes ambientales el diligenciamiento del registro de biciusuarios, con el objetivo de poder reportar las cifras a la Secretaria de Movilidad.
los dias 7 y 19 de septiembre se difundieron dos piezas de comunicación en las cuales se socializaron las acciones que ha adelantado el IDIPRON para promover la movilidad sostenible y la información relevante para el día sin carro.
Se reporta un avance en la meta del 25%</t>
  </si>
  <si>
    <t>Se encuentra pendiente la difusion de pieza de comunicación para informar el cierre de parqueaderos y solicitar el reporte de biciusuares los cuales  se estara enviando en el cuarto trimestre de la vigencia 2023</t>
  </si>
  <si>
    <t>El día 7 de Septiembre se difundió pieza de comunicación a todos los funcionarios y contratistas mediante el correo electronico institucional, donde se les informó que está prohibido el uso de plásticos de un solo uso dentro de las Instalaciones del IDIPRON
Se reporta un avance en la meta del 50%</t>
  </si>
  <si>
    <t>El día 18 de abril, se realizó la jornada de personalización de la tarjeta tu llave en la sede administrativa Calle 61, la cual tuvo como población objetivo a los funcionarios y contratistas que laboran en esta sede.</t>
  </si>
  <si>
    <t>Acta de Reunion - Personalización tarjeta tu llave</t>
  </si>
  <si>
    <t>Durante los meses de julio, agosto y septiembre se atendieron 30 solicitudes de cláusulas ambientales en los procesos de contratación de bienes y servicios del IDIPTON, los cuales fueron atendidos en terminos de oportunidad y efectividad.
Se reporta un avance en la meta del 25%</t>
  </si>
  <si>
    <t xml:space="preserve">Reporte Mesa de Ayuda - Cláusulas Ambientale - III Trimestre.
Correos de respuesta a las solicitudes de cláusulas ambientales </t>
  </si>
  <si>
    <t>Incluir dentro de los procesos de contratación de suministro de bienes de consumo celebrados durante el IV trimestre, el requerimiento ambiental de empaques biodegradables y/o reutilizables</t>
  </si>
  <si>
    <t>Se encuentra pendiente elaborar el informe de compras verdes del II Semestre el cual se reportara en el  IV Trimestre de la vigencia 2023</t>
  </si>
  <si>
    <t>Se realizó la construcción y adecuación del depósito temporal de residuos peligrosos de la UPI San Francisco.
En el mes de agosto se realizó la instalación y adecuación del depósito temporal de residuos peligrosos de la UPI Luna Park.
Se reporta un avance en la meta del 100%</t>
  </si>
  <si>
    <t xml:space="preserve">Acta de Reunión - Instalación y Entrega de Señalización
Acta de Reunión - Adecuación de Depositos de Residuos   </t>
  </si>
  <si>
    <t>Se efectuó el cierre de las siguientes acciones:
PMSDA-2022-020
PMSDA-2022-040
PMAI-2021-153</t>
  </si>
  <si>
    <t>Correo cierre acciones</t>
  </si>
  <si>
    <t>Se encuentra pendiente el cierre de las siguientes acciones:
PMSDA-2022-007
PMSDA-2022-011
PMSDA-2022-012</t>
  </si>
  <si>
    <t>Durante el tercer trimestre de la presente vigencia, se adelantó el seguimiento del PAA por proyecto de inversión para los meses de julio, agosto y septiembre, dando las alertas respectivas a los Gerentes de Proyecto frente a los procesos pendientes por radicar, para su respectivo trámite ante la Gerencia de Contratación.
Se reporta un avance en la meta del 27%</t>
  </si>
  <si>
    <t>Memorandos de seguimiento PAA JULIO -AGOSTO - SEPTIEMBRE</t>
  </si>
  <si>
    <t>Seguimiento PAA para los meses de octubre, noviembre y diciembre</t>
  </si>
  <si>
    <t>El 27 de septiembre de 2023 se realizó seguimiento ante el Comité Directivo del PAA; en este espacio se indicó el nivel de avance de los diferentes proyectos frente al PAA, lo cual muestra que el proyecto 7720 se encuentra al 100% de lo consignado en el plan y los demas proyectos superan el 80% de avance.
Se reporta un avance en la meta del 25%</t>
  </si>
  <si>
    <t>Acta Comité Directivo con anexos.</t>
  </si>
  <si>
    <t>Seguimiento PAA ante el comité directivo para el mes de diciembre.</t>
  </si>
  <si>
    <t>Se adelantó el envío de los tips de supervsiión de los meses de julio (17/07/2023 y 28/07/2023), agosto (8/08/2023 y 16/08/2023) y septiembre (7/09/2023 y 18/09/2023) conforme a lo programado.
Se reporta un avance en la meta del 27%</t>
  </si>
  <si>
    <t>Correos electrónicos enviados</t>
  </si>
  <si>
    <t>Envio de tips de los meses de octubre y noviembre</t>
  </si>
  <si>
    <t>La capacitación a comités evaluadores  será desarrollada durante el cuarto trimestre.</t>
  </si>
  <si>
    <t>Debido al cronograma de actividades de la Gerencia de Contratación, la capacitación a comités evaluadores se programa para el cuarto trimestre</t>
  </si>
  <si>
    <t>El día 9 de agsoto, se adelantó una capacitación frente a la Gestión de los Expedientes contractuales en el SECOP II, en donde se dieron las orientaciones respectivas teniendo en cuenta el documento interno creado por la Gerencia de Contratación 001 PUBLICACIÓN DE INFORMACIÓN DE LA EJECUCIÓN CONTRACTUAL SECOP II A-GCO-DI-001 VR 01.
Se reporta un avance en la meta del 25%</t>
  </si>
  <si>
    <t>Listado de asistencia y anexos "001 PUBLICACIÓN DE INFORMACIÓN DE LA EJECUCIÓN CONTRACTUAL SECOP II"</t>
  </si>
  <si>
    <t>Capacitación en incumplimientos contractuales</t>
  </si>
  <si>
    <t>La acción será culminada durante el cuarto trimestre, de acuerdo a lo programado.</t>
  </si>
  <si>
    <t>Culminar la participación en el curso de integridad, transparencia o lucha contra la corrupción de los contratistas de la entidad</t>
  </si>
  <si>
    <t>Durante el curso del trimestre, se realizó el reporte de las acciones para lograr el cierre de las mismas:
PMAI-2021-164
Se reporta un avance en la meta del 6%</t>
  </si>
  <si>
    <t>Correo cierre aciones</t>
  </si>
  <si>
    <t xml:space="preserve">Pendiente dar cierre a la siguiente acción:
PMVD-2019-006 </t>
  </si>
  <si>
    <t>Se ejecutó el Plan de Mantenimiento y se realizó seguimiento trimestral mediante reunión efectuada el día 05 de septiembre de 2023. 
Se realizó seguimiento mensual a la ejecución del Plan Anual de Mantenimiento mediante matriz de seguimiento.
Se reporta avance en la meta del 25%.</t>
  </si>
  <si>
    <t xml:space="preserve">Acta de reunión del 05 de septiembre
Matriz de reporte </t>
  </si>
  <si>
    <t>Realizar seguimiento del Plan de Mantenimiento de Infraestructura Física del IDIPRON, conforme a los requerimientos de las Unidades de Protección Integral y priorización de intervenciones por parte del equipo de  Mantenimiento de Bienes -Gerencia de Recursos Fisicos de acuerdo a lo programado.</t>
  </si>
  <si>
    <t>Se realizaron actividades de mantenimiento integral a la UPI Oasis: mantenimiento a pisos, redes eléctricas, redes hidrosanitarias, pintura, cubiertas, los cuales fueron realizados durante los meses de julio, agosto y septiembre de la presente vigencia.
Se reporta un avance en la meta del 50%</t>
  </si>
  <si>
    <t>Formatos de inspección e interventoria A-GAMB-FT-007</t>
  </si>
  <si>
    <t>Culminar las intervenciones para hacer entrega de las mismas.</t>
  </si>
  <si>
    <t>Se elaboró reporte de situaciones de mal uso de la infraestructura de la entidad y se envió correo electronico el 13/09/2023 a los responsables de la UPIS y a la Gerencia Operativa con el cual se socializó una pieza comunicativa del informe de situaciones de mal uso de la Infraestructura del Idipron.</t>
  </si>
  <si>
    <t>Correo electrónico pieza comunicativa situaciones de mal uso de la infraestructura
Reporte de situaciones de mal uso de la infraestructura</t>
  </si>
  <si>
    <t>Mediante correo electrónico recibido el 28 de septiembre de 2023, se confirmó el cierre de 1 acción:
PMAI-2021-116</t>
  </si>
  <si>
    <t>Correo electrónico</t>
  </si>
  <si>
    <t>Cierres de 13 acciones del Plan de mejoramiento del proceso de Gestión de Adecuación y Mantenimiento de Bienes.
PMSDA-2022-038
PMAI-2022-046
PMAI-2022-035
PMCB-2022-013
PMCB-2021-065
PMAI-2020-025
PMAI-2020-022
PMAI-2019-067
PMPB-2019-0019
PMPB-2019-0018
PMPB-2019-0017
PMPB-2019-0013
PMPB-2019-0012</t>
  </si>
  <si>
    <t xml:space="preserve">Algunas acciones dependen de la gestión de otros procesos, por lo cual no es posible cumplir a tiempo con los plazos establecidos </t>
  </si>
  <si>
    <t>Se elaboraron dos (2) piezas comunicativas alusivas a las generalidades del proceso de Gestión de Inventarios, Almacén y Economato, las cuales fueron enviadas el 11-agosto-2023 y el 18-agosto- 2022, mediante correo masivo desde la Oficina Asesora de Comunicaciones.
Se reporta un avance en la meta del 34%.</t>
  </si>
  <si>
    <t>Se realizó una (1) mesa de trabajo, el dia 26/09/2023 con el Proceso de Gestión Documental, sobre las generalidades del proceso de Gestión de Inventarios, Almacén y Economato,
Se reporta un avance en la meta del 12%</t>
  </si>
  <si>
    <t>Acta y listado de asistencia</t>
  </si>
  <si>
    <t>Se realizó recolección y acopio de bienes con destino al depósito de inservibles, durante el tercer trimestre de la presente vigencia.
Se reporta un avance en la meta del 40%</t>
  </si>
  <si>
    <t>Relación de los bienes acopiados
Muestreo de inspección</t>
  </si>
  <si>
    <t>Esta actividad tiene programada su ejecución para el IV trimestre de 2023</t>
  </si>
  <si>
    <t xml:space="preserve">Elaborar y presentar el proyecto del acto administrativo que ordena la baja de bienes inservibles u obsoletos del Instituto al Comité Institucional de Gestión y desempeño </t>
  </si>
  <si>
    <t>Esta actividad fue registrada como finalizada en el reporte correspondiente al I y II seguimiento del Plan de Acción 2023.</t>
  </si>
  <si>
    <t>Se realizó marcación de bienes devolutivos y/o elementos de consumo controlado en las siguientes UPI, sedes y dependencias durante el tercer trimestre de 2023:
MARCACIÓN UPI BOSA - 01082023
MARCACIÓN CA LA 27 - 18082023
MARCACIÓN COMEDOR ARBORIZADORA - 07072023
MARCACIÓN COMEDOR BOSA - 10072023
MARCACIÓN COMEDOR LA RIOJA  BELEN - 07072023
MARCACIÓN COMEDOR SAN BLAS - 11072023
MARCACIÓN COMEDOR USME - 05072023
MARCACIÓN COMODATO UPI LIBERIA - 08082023
MARCACIÓN GESTIÓN ALMACEN - 07072023
MARCACIÓN GESTIÓN DOCUMENTAL - 18092023
MARCACIÓN GESTION DOCUMENTAL SEDE ARCHIVO CENTRAL - 24082023
MARCACIÓN GESTION DOCUMENTAL SEDE CALLE 15 - 27072023
MARCACIÓN GESTION DOCUMENTAL SEDE CALLE 61 - 28072023
MARCACIÓN GESTION DOCUMENTAL SEDE CALLE 63 - 28072023
MARCACIÓN GESTIÓN ECONOMATO - 07072023
MARCACIÓN SEDE CALLE 63 CAFETERIA - 01092023
MARCACIÓN SERVICIO AL CIUDADANO - 11082023
MARCACIÓN UPÍ ARCADIA - 25082023
MARCACIÓN UPÍ CARMEN DE APICALA - 29082023
MARCACIÓN UPÍ CASA BELEN - 02082023
MARCACIÓN UPÍ CONSERVATORIO - 29082023
MARCACIÓN UPÍ EL EDEN - 08092023
MARCACIÓN UPÍ LIBERIA - 31072023
MARCACIÓN UPI LUNA PARK - 13072023
MARCACIÓN UPÍ SAN FRANCISCO - 31082023
MARCACIÓN UPÍ SERVITA - 29082023
Se reporta un avance en la meta del 30%</t>
  </si>
  <si>
    <t>Acta Tomas Fisicas Generales</t>
  </si>
  <si>
    <t>Para el cuatro trimestre se realizara la marcación correspondiente unidades y sedes restantes que correspondan durante el cuarto trimestre</t>
  </si>
  <si>
    <t>Se realizaron las tomas físicas generales de bienes devolutivos y/o elementos de consumo controlado en las siguientes UPI, sedes y dependencias durante el tercer trimestre de 2023:
TOMA FISICA CA LA 32 - 11092023
TOMA FISICA UPÍ BOSA - 01082023
TOMA FISICA CA LA 27 - 18082023
TOMA FISICA COMEDOR ARBORIZADORA - 07072023
TOMA FISICA COMEDOR BOSA - 10072023
TOMA FISICA COMEDOR LA RIOJA  BELEN - 07072023
TOMA FISICA COMEDOR SAN BLAS - 11072023
TOMA FISICA COMEDOR USME - 05072023
TOMA FISICA COMODATO UPI LIBERIA - 08082023
TOMA FISICA GESTIÓN ALMACEN - 07072023
TOMA FISICA GESTIÓN DTAL - 18092023
TOMA FISICA GESTION DTAL SEDE ARCHIVO CENTRAL - 24082023
TOMA FISICA GESTION DTAL SEDE CALLE 15 - 27072023
TOMA FISICA GESTION DTAL SEDE CALLE 61 - 28072023
TOMA FISICA GESTION DTAL SEDE CALLE 63 - 28072023
TOMA FISICA GESTIÓN ECONOMATO - 07072023
TOMA FISICA SEDE CALLE 63 CAFETERIA - 01092023
TOMA FISICA SERVICIO AL CIUDADANO - 11082023
TOMA FISICA UPÍ ARCADIA - 25082023
TOMA FISICA UPÍ CARMEN DE APICALA - 29082023
TOMA FISICA UPÍ CASA BELEN - 02082023
TOMA FISICA UPÍ CONSERVATORIO - 29082023
TOMA FISICA UPÍ LA FLORIDA - 07092023
TOMA FISICA UPÍ SECTOR PRE LA FLORIDA - 07092023
TOMA FISICA UPÍ EL EDEN - 08092023
TOMA FISICA UPÍ LA VEGA - 12072023
TOMA FISICA UPÍ LIBERIA - 31072023
TOMA FISICA UPI LUNA PARK - 13072023
TOMA FISICA UPÍ SAN FRANCISCO - 31082023
TOMA FISICA UPÍ SERVITA - 29082023</t>
  </si>
  <si>
    <t>Actas Tomas Fisicas Generales</t>
  </si>
  <si>
    <t>Realización de las tomas fisicas generales restantes en las unidades y sedes correspondientes durante el cuarto trimestre</t>
  </si>
  <si>
    <t>Se reportaron saldos de bienes y elementos en bodega por proyecto de inversión y funcionamiento vía correo electrónico en las siguientes fechas
05-julio-2023 3 CORREOS (SALDOS DEL P.I. 7720/7726/7727/FUNCIONAMIENTO)
10-julio-2023 3 CORREOS (SALDOS DEL P.I. 7720/7726/7727/FUNCIONAMIENTO)
21-julio-2023 3 CORREOS (SALDOS DEL P.I. 7720/7726/7727/FUNCIONAMIENTO)
24-julio-2023 3 CORREOS (SALDOS DEL P.I. 7720/7727/FUNCIONAMIENTO)
02-agosto-2023  3 CORREOS (SALDOS DEL P.I. 7720/7726/7727/FUNCIONAMIENTO)
09-agosto-2023  3 CORREOS (SALDOS DEL P.I. 7720/7726/7727/FUNCIONAMIENTO)
15-agosto-2023  3 CORREOS (SALDOS DEL P.I. 7720/7726/7727/FUNCIONAMIENTO)
25-agosto-2023  3 CORREOS (SALDOS DEL P.I. 7720/7726/7727/FUNCIONAMIENTO)
31-agosto-2023  2 CORREOS (SALDOS DEL P.I. 7720/7727/FUNCIONAMIENTO)
01-septiembre-2023 1 CORREOS (SALDOS DEL P.I. 7726
07-septiembre-2023 3 CORREO (SALDOS DEL P.I. 7720/7726/7727/FUNCIONAMIENTO)
11-septiembre-2023 3 CORREOS (SALDOS DEL P.I. 7720/7726/7727/FUNCIONAMIENTO)
19-septiembre-2023 3 CORREOS (SALDOS DEL P.I. 7720/7726/7727/FUNCIONAMIENTO)
27-septiembre-2023 2 CORREOS (SALDOS DEL P.I. 7726/7727/FUNCIONAMIENTO)
28-septiembre-2023 1 CORREO (SALDOS DEL P.I. 7720
Se reporta un avance en la meta del 25%</t>
  </si>
  <si>
    <t>Realización de los reportes de saldos de bienes y elementos en bodegas durante el cuarto trimestre</t>
  </si>
  <si>
    <t>Se realizaron 4 visitas de revisión de materias primas del Proceso de Gestión de inventarios, Almacen y Economato, así:
REVISIÓN MATERIA PRIMA CALLE 15 - 25072023
REVISIÓN MATERIA PRIMA SANTA LUCIA - 21072023
REVISIÓN MATERIA PRIMA UPI BOSA - 25092023
REVISIÓN MATERIA PRIMA UPI LA 27 - 18082023
Se reporta un avance en la meta del 25%</t>
  </si>
  <si>
    <t>Realización de las visitas de revision de materias primas correspondientes duirante el cuarto trimestre</t>
  </si>
  <si>
    <t>Durante el tercer trimestre de 2023, se realizó el cierre de las siguientes acciones:
PMCB-2023-032
Se reporta un avance en la meta del 25%</t>
  </si>
  <si>
    <t>Correo cierre de acciones</t>
  </si>
  <si>
    <t>Se encuentra pendiete el cierre de las acciones restantes
PMAI-2022-027
PMAI-2019-092
PMAI-2019-051</t>
  </si>
  <si>
    <t>Se realizó el control del uso de los peajes utilizados durante el periodo julio-septiembre a través de la revisión del informe de Facil Pass contra los formatos de Control de Peajes, verificando que los peajes usados correspondan a viajes programados por el equipo de transportes de la Gerencia Administrativa. Conforme a la revisión se encontró que:
En el tercer trimestre se utilizaron 283 peajes de acuerdo con las diferentes solicitudes realizadas por la Upis y las sedes administrativas para cubrir las necesidades de los NNAJ, los cuales se utilizaron de la siguiente manera:
En julio se utilizaron 90 peajes, en agosto se utilizaron 103 peajes y en septiembre se utilizaron 90 peajes. 
Después de realizar la respectiva verificación de todos los peajes utilizados no se evidenció ninguna anomalía en el uso de los mismos.
Se reporta un avance en la meta del 25%</t>
  </si>
  <si>
    <t>Reporte de Facil pass
Formatos A-GSA-FT007
Actas revisión de peajes
Planillas de recorrido</t>
  </si>
  <si>
    <t>Un seguimiento al control de peajes electrónicos del parque automotor del Idipron.</t>
  </si>
  <si>
    <t>No se presentaron limitantes durantes este periodo</t>
  </si>
  <si>
    <t>La Circular 0007 de 2020 emitida por la Secretaría General de la Alcaldía Mayor de Bogotá, la Secretaría de Movilidad y Secretaría Distrital de Ambiente con el asunto "Movilidad Motorizada de Cero y Bajas Emisiones para la Flota Oficial de la Alcaldía Mayor de Bogotá". El IDIPRON implementa las siguientes acciones:
Implementación de economía colaborativa (Carro Compartido)
No contratar o comprar vehículos motorizados livianos que usen combustible diesel
Mantenimiento de los vehículos propios para reducir la emisión de gases
Para el tercer trimestre se avanzó en la implementacion del carro compartido así:
Para el mes de Julio se realizaron 585 solicitudes de servicio de transporte, de las cuales 88 se prestaron mediante servicios de carro compartido.
Para el mes de Agosto se realizaron 703 solicitudes de servicio de transporte, de las cuales 92 se prestaron mediante servicios de carro compartido.
Para el mes de Septiembre se realizaron 749 solicitudes de servicio de transporte, de las cuales 92 se prestaron mediante servicios de carro compartido.
Respecto a la contratación de vehiculos motorizados livianos y contratos de mantenimiento, esta dio inicio el día 26 de julio 2023
Se reporta un avance en la meta del 50%</t>
  </si>
  <si>
    <t>1. Muestra programación de servicios de transporte compartido.
2. Programación flota (carro compartido)
3. Contrato de Mantenimiento preventivo y correctivo del parque automotor (reducción de gases)</t>
  </si>
  <si>
    <t>El PESV se encuentra conformado por 23 actividades para los cinco pilares establecidos para el 2023: Conforme a las actividades planteadas en el PLAN ESTRATEGICO DE SEGURIDAD VIAL, se ha dado cumplimiento a las mismas, las cuales se encuentran en ejecución, tal como se evidencia en la matriz adjunta.
Se reporta un avance en la meta del 25%</t>
  </si>
  <si>
    <t>Matriz -PESV
Evidencias ejecución PESV</t>
  </si>
  <si>
    <t xml:space="preserve">Para la presente vigencia se cuenta con servicio de vigilancia en las unidades y sedes del Instituto, a las cuales se realizó seguimiento, verificando el recurso humano asignado, los medios tecnológicos contratados, armamento y reportes de novedades.
En el mes de julio se realizó visita a 24 unidades y sedes administrativas, en el mes de agosto se realizó visita a 25 unidades y en el mes de septiembre se realizó visita a 25 unidades y sedes administrativas. 
Ninguna unidad o sede administrativa radico queja por la prestación del servicio de vigilancia.
Se reporta un avance en la meta del 25% </t>
  </si>
  <si>
    <t>Informes de seguimiento, actas de visita, minutas de vigilancia</t>
  </si>
  <si>
    <t>Un seguimiento del servicio de vigilancia en las Unidades de Protección Integral y las sedes administrativas del IDIPRON</t>
  </si>
  <si>
    <t>Tercer Trimestre:
Se reporta el plan anual de vacantes a 31 de enero de 2023, el cual se cargó en el link de transparencia de la entidad, reportando un total de 72 vacantes a ocupar.
Para el seguimiento del tercer trimestre, desde el 1 de julio de 2023 al 30 de septiembre de 2023, se han ocupado 4 vacantes, nombrados 4 servidores, en periodo de prueba, con un avance del 31.94% en el segundo trimestre. Ocupando en total en el primer,segundo y tercer trimestre 67 vacantes
Debido a que el plan anual de vacantes muestra el numero de cargos a ocupar en la vigencia, y el Plan de previsión muestra cuántos y cómo se ocuparon, los dos planes se relacionan entre sí y es por ello que se reporta el mismo seguimiento.
Se reporta un avance en la meta del 6%</t>
  </si>
  <si>
    <t>Tercer Trimestre:
1. Plan Anual de Vacantes 2023 pdf
2. Publicación en link de transparencia
3. Formato A-GDH-FT-023 Planes de Gestión de Personal
4. Reporte al DASCD
5. Actas de Posesión Julio a Septiembre 2023.
6.Reporte mes de Julio Agosto y Septiembre</t>
  </si>
  <si>
    <t>Tercer Trimestre: Se debe ocupar la totalidad de las vacantes ofertadas durante la presente vigencia.</t>
  </si>
  <si>
    <t>No se encontraron limitantes</t>
  </si>
  <si>
    <t>Tercer Trimestre:
Se reporta el plan anual de vacantes a 31 de enero de 2023, el cual se cargó en el link de transparencia de la entidad, reportando un total de 72 vacantes a ocupar.
Para el seguimiento del tercer trimestre, desde el 1 de julio de 2023 al 30 de septiembre de 2023, se han ocupado 4 vacantes, nombrados 4 servidores, en periodo de prueba, con un avance del 31.94% en el segundo trimestre. Ocupando en total en el primer,segundo y tercer trimestre 67 vacantes
Debido a que el plan anual de vacantes muestra el numero de cargos a ocupar en la vigencia, y el Plan de previsión muestra cuántos y cómo se ocuparon, los dos planes se relacionan entre sí y es por ello que se reporta el mismo seguimiento.
Se reporta un avance en la meta del 6%</t>
  </si>
  <si>
    <t>Tercer Trimestre:
1. Plan Anual de Previsión 2023 pdf
2. Publicación en link de transparencia
3. Formato A-GDH-FT-023 Planes de Gestión de Personal
4. Pantallazo SIMO 4.0
5. Actas de Posesión Julio a Septiembre 2023.
6.Reporte mes de Julio Agosto y Septiembre</t>
  </si>
  <si>
    <t>TERCER TRIMESTRE
1. PLAN DE TRABAJO: Durante el tercer trimestre de la vigencia se ejecutó el plan de Trabajo de Seguridad y Salud en el Trabajo logrando un cumplimiento del 100%,  este porcentaje corresponde a la ejecución de 35 actividades de 35 programadas para este trimestre.
Se cuenta con un acumulado del  71.60 %  que corresponde a 121 actividades ejecutadas de las 169 programadas en el año 2023. es de aclarar que las demas actividades del plan de trabajo SST se encuentran programadas para el último trimestre año asi como las actividades que  presentaron alguna limitación para su ejecución. 
Las actividades ejecutadas en el trimestre fueron:
Julio: 7 actividades planeadas  y  6 ejecutadas . 
Agosto: 11 actividades planeadas y 10 ejecutadas.
Septiembre: 17 actividades  planeadas - 19 ejecutadas donde se encuentran, dos que se encontraban programadas en los meses de abril y mayo aplicacion de la bateria de riesgo psicosocial y una del mes de mayo -Actualizar - Políticas- Objetivos SG-SST.
2. Evidencias Plan de trabajo área SST : se adjuntan los soportes de las actividades realizadas en el  tercer trimestre del año 2023.
Se reporta un avance en la meta del 20%</t>
  </si>
  <si>
    <t>1. Informe de resultados aplicacion de Bateria Riesgo Psicosocial.
2. Seguimiento al personal que puntuó Alto y Muy 3. Efectuar la revisión por la alta dirección.
4, Comunicar el programa de riesgo público a los servidores y contratista</t>
  </si>
  <si>
    <t>Las limitantes para la ejecución para el plan de trabajo  de Seguridad y Salud en el trabajo, se en marcan en la falta de personal  para la ejecucion de las actividades planeadas como lo son lo referente a aplicacion de bateria de riesgo Psicosocial, a partir del mes de septiembre se inicio la aplicacion de la Herramiento Psicosocial Para cumplir con las actividades programadas</t>
  </si>
  <si>
    <t>Para el tercer trimestre de  2023, del Plan de Bienestar Social e Incentivos se ejecutaron 12 actividades de 15 actividades programadas; avanzando un 34,29 % dando cumplimiento al 48,57 % de esta vigencia.
Sin costo:
Estrategia Lgbt-Ali, Plan couching, clima laboral, entorno saludable, caminata-disfrutando de la naturaleza, torneo integración de fútbol, viernes feliz (recorrido cementerio central y Plaza de Toros La Santa María, Feria de Vivienda en calle 61; salud y cuidado de la piel, Asesoria Demandas Por Cuota Alimentaria.
Con costo:
1. "Día de los niñas y los niños" se hizo entrega a los funcionarios que tienen  hijos entre 0-12 años de  bolsita de dulces   (56 niiños y niñas)
2. "Kit Escolar" se hizo entrega a los funcionarios que tienen  hijos entre 4-13 años de kit Cartuchera, colores x 12 unidades y 2 cuadernos cuadriculados cocidos.  (56 niiños y niñas)
3. "Salida Pedagógica" Se realiza actividad de pasadía a LAGOSOL de COMPENSAR incluyendo entrada a parque, refrigerio am, almuerzo y transporte. (120 funcionarios de planta).
4. "Juegos virtuales"  Se realiza congreso técnico el  28 y 29 de septiembre para Billar Pool, Mario Kart y Bowling King, Parchís respectivamente).
5. "Disfruta el proceso previo a tu pensión", se realizó  un Taller  liderado por COLPENSIONES dirigido para funcionarios y contratistas el 12 de julio virtual a través de Teams (10 participantes) y un taller presencial de Perspectiva de Vida,  4 horas con refrigerio liderado por CCF Compensar dirigido para funcionarios de planta el 30 de agosto en la sede de IDIPRON - Conservatorio (18 participantes).
6. "Vamos a Cine", durante el mes de septiembre se realizó envío de bonos virtuales para ser redimidos en Cine Colombia de 2 entradas 2D y 1 Combo (2 CRISPETAS SAL 55 G MAS 
GASEOSA 640 ML MAS CHOCOLATINA)   (193 participantes).
7. "A celebrar en familia", se entregó código de Bonos Virtuales por valor  $145.000 para ser redimidos en Restaurantes y Heladerías de CREPES &amp; WAFLES.
Se reporta un avance en la meta del 49%</t>
  </si>
  <si>
    <t xml:space="preserve">
1, Listados de asistencia  y participación de actividades.
2. Matriz A-GDH-FT-050, en donde se realiza seguimiento de las actividades realizadas</t>
  </si>
  <si>
    <t>Disponibilidad de espacios y fechas para la Ejecución de las actividades con costo (Juegos deportivos, Sobre tablas,  taller de artes y manualidades).
Finalizar las actividades sin costo de acuerdo al Plan de Bienestar Social e Icentivos.</t>
  </si>
  <si>
    <t>La dificultad que genera la demora en proceso contractual radica en la acumulación de actividades y tareas por lo que se genera una sobrecarga de trabajo que aunque se desea cumplir, no se logra alcanzar debido al paso a paso que se debe realizar.</t>
  </si>
  <si>
    <t>Tercer Trimestre: Durante el  tercer trimestre se adelantó proceso contractual del Plan Institucional de Capacitación - PIC 2023, 
9 Inducciones a los nuevos funcionarios posesionados:
     20230704 - UPI BOSA
     20230705 - UPI PRDOMO
     20230706 - CONSERVATORIO
     20230706 - CALLE 63
5 Jornadas de reinducción "Construyendo el conocimiento" : 
     20230712 - SEGURIDAD Y SALUD EN EL TRABAJO - RECURSOS FISICOS
     20230719 - REDISEÑO INSTITUCIONAL
     20230809 - POLÍTICAS PÚBLICAS - CONTROL INTERNO
     20230804 - NOMINA - OFICINA JURIDICA
     20230904 - CARRERA ADM. - CONTROL DISCI. INTERNO - SUB.OPORTUNIDADES
4 Cursos bajo el contrato  1685/2023
     202308 (10, 15 Y 17) Curso Competencias Interpersonales
     202308 (24, 29 Y 31) Curso Comunicación Organizacional
     202309 (07, 12 Y 14) Curso Reforma Tributaria
     202309 (En ejecución) Curso Auditoría Integral de Calidad
Frente a la meta propuesta, se registra un avance del 40% a la acción con las actividades ejecutadas</t>
  </si>
  <si>
    <t>1. Plan Institucional de Capacitación 2023
2. Matriz A-GDH-FT-050, seguimiento de las capacitacones realizadas.
3.Listado de asistencia de las inducciones realizadas.
4. Listado de asistencia a las jornada de reinducción.
5. Listado de asistencia a cursos (4)</t>
  </si>
  <si>
    <t>Tercer Trimestre:
1. Finalizar curso de Auditoría Integral de Calidad 
2. Curso de Supervisión de Contratos
3. Curso de Logística e inventarios
4. Curso de lenguaje de señas
5. Curso de presentaciones efectivas de impacto
6. Aplicación EVALUACION DEL APRENDIZAJE A-GDH-FT-070 (capacitaciones de más de 8 horas)
7.  Aplicación EVALUACIÓN DE LA TRANSFERENCIA DEL PROCESO DE FORMACIÓN A-GDH-FT-071 (capacitaciones de más de 8 horas)</t>
  </si>
  <si>
    <t xml:space="preserve"> Para la vigencia 2023 se encuentran en ejecución los siguientes Planes:
1.1 Plan estratégico del Talento Humano 2020-2023
1.2. Plan Anual de Vacantes: Actividad  PAI-2023-072 ejecutado al  93,6%
1.3. Plan de Previsión de Recursos Humanos: PAI-2023-073 ejecutado al  93,6%
1.4. Plan Institucional de Capacitación: PAI-2023-076 ejecutado al  70%
1.5. Plan de Bienestar e Incentivos Institucionales: PAI-2023-075 ejecutado al  49%
1.6. Plan de Trabajo Anual en Seguridad y Salud en el Trabajo: PAI-2023-074 ejecutado al  72%
Se presenta el tercer seguimiento a la matriz del plan de estratégico del Talento Humano; en la matriz se relacionan los avances del tercer  trimestre en torno a:
2. Se han desarrollado 3 actividades  a la estrategia "una vida de servicio", la proxima se realizará en noviembre. para una ejecución del 75%
3. Actividades desarrolladas en torno a la implementación del Plan de gestión de la Ruta de Promoción de Integridad. 
4. Actividad finalizada en torno a la estrategia "Implementación de metodologías participativas y lúdicas en la Inducción y reinducción de los servidores públicos."
5. Actividad finalizada en torno a la "Estratégia de servicio público para consolidar una atención cordial, eficaz y de confianza" 
6. Actividades desarrolladas en torno a "Ejecución del Plan Institucional de Capacitación, que contemple el fortalecimiento de actividades administrativas y operativas."
Frente a la meta propuesta, con la ejecución de las  actividades relacionadas anteriormente, se registra un avance del  30% a la acción.</t>
  </si>
  <si>
    <t>1. Matriz del plan de estratégico del Talento Humano con tercer seguimiento a corte 30/09/2023.
2. Actividades desarrolladas de "una vida de servicio"
3. Actividades desarrolladas de "4. Ruta Promoción de la integridad":  17 PDF, 1 power point, 1 imagen, 1 video, 1 excel
4. Actividades desarrolladas de "Implementación de metodologías participativas y lúdicas en la Inducción y reinducción de los servidores públicos." 
5. Actividad en PDF "Estrategia de Servicio Público"
6.  Actividades desarrolladas en torno a "Ejecución del Plan Institucional de Capacitación, que contemple el fortalecimiento de actividades administrativas y operativas."</t>
  </si>
  <si>
    <t>Tercer Trimestre: 
1 seguimientos a la Matriz del plan de estratégico del Talento Humano.
Finalizar ejecución del cronograma de integridad
Ejecutar al 100% planes del Decreto 612 de 2018 vigencia 2023</t>
  </si>
  <si>
    <t>Tercer Trimestre:  
1. Reporte presentado al comité directivo.
2. Acta de comité de gestión y desempeño  29 de junio
3. Listado de asistencia
4. Certificados de Curso de Integridad 
5. Base de datos de consolidacion de servidores(as) que tienen el certificado del curso de integridad 
6. Memorando con verificacion del listado con servidores(as) con certificado del curso de integridad</t>
  </si>
  <si>
    <t>Se encuentran pendientes los reportes de seguimientos para el 4 trimestre del 2023, con el fin de dar cumplimiento del 100% de ejecución a la actividad.
Se encuentra pendiente cumplir la meta establecida de funcionarios y directivos que realizaron y culminaron satisfactoriamente el curso.</t>
  </si>
  <si>
    <t xml:space="preserve">
Teletrabajo: 28 de julio al 02 de agosto: se realizo la convocatoria de Teletrabajo, la cual se divulgo mediante correo electrónico a todos los funcionarios y en la página web del Instituto
Dentro de esta convocatoria se recibieron 40 postulaciones para trabajar bajo esta modalidad de Teletrabajo.
En Comité Institucional de Teletrabajo, se revisaron cada una de las postulaciones las cuales:
6 no fueron aprobadas por no cumplir con el requisito de llevar como mínimo 3 meses en el encargo
3 No fueron aprobadas por ser cargos auxiliares
1 No fue aprobada por postulación fuera de los términos
7 No fueron aprobados por los Jefes Inmediatos conforme a sus obligaciones 
23 aprobadas por comité y por Jefes Inmediatos
Adicionalmente, en meses anteriores se habían aprobado la continuidad de 7 teletrabajadores, contando a la fecha con un total de 30 funcionarios aprobados para laborar bajo la modalidad de Teletrabajo, a corte del 28 de septiembre actualmente se encuentran realizando teletrabajo 19 funcionarios, el restante se encuentra pendiente de concertar los acuerdos de voluntariedad.
Se realizaron tres (3) jornadas reuniones ordinarias de la comisión de personal los dias 31 de julio de 2023, 31 de agosto y 25 de septiembre de 2023 respectivamente, con el fin de revisar, analizar y dar respuesta a las diferentes reclamaciones o novedades allegadas.
Las demás actividades que conforman esta acción están programadas para el 3er y 4to trimestre del año.
Frente a la meta propuesta, se reporta un avance del 36% </t>
  </si>
  <si>
    <t xml:space="preserve">1. Acuerdo de voluntariedad Autónomo
2. Acuerdo de voluntariedad 2023
3. Modificatorio acuerdo de voluntariedad.
*Correo electrónico de Aprobación eliminación acción PAO-2023-060
1. Acta de Reunión Ordinaria Comisión de Personal 31 de julio de 2023.
2. Acta de Reunión Ordinaria Comisión de Personal 31 de agosto 2023.
3. Acta de Reunión Ordinaria Comisión de Personal 31 de agosto 2023.
4. Oficio Informe 3o TRIMESTRE 2023 (CNSC)
5. Correo Evidencia aplicativo CNSC
6. Captura Pantallazo aplicativo CNSC
7. Correo Evidencia aplicativo CNSC
</t>
  </si>
  <si>
    <t>*PAO-2023-058. Numeral 2 a 5.
*PAO-2023-059. Numeral 6.
*PAO-2023-063 Numeral 10.
PAO-2023-062 Numeral 9.
Se encuentra pendiente el envío por parte del Instituto a la CNSC del último informe  trimestral que da cuenta de las sesiones que realiza la Comision de Personal para dar cumplimiento al 100% de la actividad.</t>
  </si>
  <si>
    <t xml:space="preserve">
Entre los dias 25/08/2023 y 01/09/2023, se realizó la grabación del video donde varios directivos de la entidad (ALEJANDRA GUZMÁN ARENAS, ADRIANA MONTEALEGRE RIAÑO, JORGE ALEJANDRO VILLANUEVA BUSTOS, LEE STEVEN BERMÚDEZ RIVERA, FABIAN ANDRÉS CORREA ÁLVAREZ, KAREN DAYANA PATIÑO SÁENZ) participaron socializando el código de integridad y principios del servicio público, este video fue publicado en los diferentes medios de divulgacion con los que cuenta el Instituto
En el mes de Agosto se solicitan a la Oficina de Control Interno los informes relacionados con el proceso de Integridad. Posteriormente, se comparten los informes al equipo de gestores de Integridad 2023, con el fin de que haya aportes por parte de todo el equipo, se convocó a una reunión para debatir los informes, donde los gestores realizaron sus aportes y de alli se hace un informe final para cumplir con la solicitud.
Frente a la meta propuesta, se registra un avance del 75% </t>
  </si>
  <si>
    <t xml:space="preserve">
1. Video de Integridad por parte de la Alta Direccion del IDIPRON. 
2. Memorando de solicitud de participación en la grabación del video de Integridad a la Alta Direccion. 
3.Informe de analisis</t>
  </si>
  <si>
    <t>Se han realizado cuatro envios de valores del mes y cuatro actividades de  "Funcionario del mes frente a la apropiación de los valores de integridad" como estrategia cultural basada en la implementación del Código de integridad del servicio público. En el mes de Julio se trabajó el valor de la solidaridad y en el mes de agosto el valor de la corresponsabilidad y el valor del compromiso y en septiembre se trabajó el valor de respeto.
Se reporta un avance en la meta del 15%</t>
  </si>
  <si>
    <t>Tercer Trimestre
Las actividades se terminan de ejecutar en el último trimestre:
*PAO-2023-046: 3 publicaciones
*PAO-2023-047: una aplicación del test semestral
*PAO-2023-048.
*PAO-2023-051
*PAO-2023-052
*PAO-2023-054</t>
  </si>
  <si>
    <t xml:space="preserve">Se realizaron las acciones para dar cumplimiento y lograr el cierre de la acción PMAI-2021-142, se reportará, una vez la Oficina Asesora de Planeación habilite el share point, para su evaluación por la OCI.
</t>
  </si>
  <si>
    <t>Tercer Trimestre:
PMAI-2021-142:
E&gt;videncia cumplimiento de la acción
Seguimiento plan de mejoramiento</t>
  </si>
  <si>
    <t>PMAI-2021-142
Recibir por parte de la Oficina de Control Interno el cierre del Plan de mejoramiento</t>
  </si>
  <si>
    <t>Se realizó la intervención archivística del FDAC de la Oficina Asesora Jurídica, de acuerdo con la formulación del PINAR, de acuerdo al siguiente proceso: organización cronológica por dia, mes y año, retiro de material abrasivo, rotulación en las carpetas, foliación y diligenciamiento del inventario único documental. Dicha intervención se realizó durante el tercer trimestre de 2023.
- 30 cajas x 200 de la vigencia 2014  Con 520 expedientes
- 163 cajas con 1,403 expedientes de la vigencia 2017
Se reporta un avance en la meta del 30%</t>
  </si>
  <si>
    <t>Formato Único de Inventario Documental (FUID) Vigencias 2014 y 2017</t>
  </si>
  <si>
    <t>36 cajas de la vigencia 2014</t>
  </si>
  <si>
    <t>Se realizó la identificación del Fondo Documental Acumulado ubicado en el archivo central, mediante aplicación de Tablas de Valoración Documental TVD,  de acuerdo con la formulación del PINAR, durante el tercer trimestre de 2023, la identificacióin se realizó de la siguiente manera:
129 cajas para conservación total
674 cajas identificadas para eliminación
Para un total de 803 cajas.
Se reporta un total de 2,310 cajas identificadas en total durante lo proyectado de los 4 trimestres, Se reporta un avance en la meta del 27%</t>
  </si>
  <si>
    <t>Se realizó la intervención archivística (clasificación, ordenación, descripción, foliación y conservación documental) a la documentación identificada de conservación permanente aplicando la Tabla de Valoración Documental TVD al Fondo Documental Acumulado FDAC, esto equivale a 128 cajas intervenidas en el tercer trimestre distribuidas de la siguiente manera:
8   cajas de Comprobantes de Ingreso de la 1-8 Periodo 5
4   cajas de Comprobantes de Egreso de la 96-99 Periodo 5
64 cajas de Contratos de la 345-412  Periodo 5
2    cajas de Dirección  de la 1-2  Periodo 2
6    cajas de Subdirección de la 1-6 Periodo 2
6    cajas de Almacén   de la 1-6 Periodo 2
1    caja de   Suministros de la 1- 1 Periodo 2
1    caja de   Compras de la 1-1 Periodo 2
1    caja de Presupuesto de la 1-1 Periodo 2
2    cajas de Tesorería de la 1-2 Periodo 2
20 cajas de Contabilidad de la 1-20 Periodo 2
2    cajas de Personal de la 1-2 Periodo 2
8    cajas de Dirección de la 1-8 Periodo 3
3   cajas de resoluciones de la 1 -3 Periodo 5
Se realizó la intervención de los expedientes identificados para conservación total que se encontraban programados para este periodo, para un avance en la meta del 40%</t>
  </si>
  <si>
    <t xml:space="preserve">Se realizó visita de seguimiento a presupuesto, en la que se realizó la revisión y aplicación de los instrumentos archivísticos como lo son las Tablas de Retención Documental, e instrumentos de control FUID, inventario único documental A-GDO-FT 018, se efectuó la correcta organización por vigencias, fechas cronológicas, foliación, series, subseries y tipología con base en las Tablas de Retención Documenta, se verificó que los documentos no contengan ningún tipo de material abrasivo, como ganchos, cinta o marcación en resaltador,  se realiza apoyo para llevar acabo los ajustes encontrados durante la visita y dejar un ejemplo de organización por cada serie, al final del dia se genera un acta en el cual se relaciona el orden del dia, donde tambien se generan compromisos y se relizan seguimientos por parte del proceso de Gestión Documental, para el tercer trimestre se realizó 1 visita, por lo que se reporta cumplimiento en la meta del 100%.  </t>
  </si>
  <si>
    <t>No se encuentran actividades pendientes</t>
  </si>
  <si>
    <t>Se ejecutaron las estrategias establecidas en el plan de conservación documental comtenplado en el sistema integrado de conservación  (SIC) para la vigencia 2023 y en cumplimiento con el acuerdo 006 de 2014, se realizaron seguimientos a las mediciones de humedad relativa, luz uv de los equipos de monitoreo, se realiza un informe técnico trimestral con los resultados obtenidos de las mediciones dando asi cumplimiento a la actividad 4 del plan de conservación, estos monitoreos se realizan diariamente y cuando se genera una alerta como por ejemplo que la luz esta muy alta o hay mucha humedad, se procede a comunicar telefonicamente con el lider del archivo a alertar sobre el motivo al que haya lugar, y se controla inmediatamente con el deshumidificador.
Se reporta un avance en la meta del 25%.</t>
  </si>
  <si>
    <t>Matriz de seguimiento de plan de conservación documental
Informe técnico trimestral</t>
  </si>
  <si>
    <t>Continuar realizando el informe tecnico trimestral, de monitoreos, con un cumplimiento del 25% mensual durante los dos trimestres restantes.</t>
  </si>
  <si>
    <t>Se realizó la actualización de los siguientes formatos durante el tercer trimestre de 2023 y que se encuentran oficializados:
- Politica de Gestión Documental
- Administración de las comunicaciones oficiales 
- Creación del instructivo Préstamo y/o consulta de la información
- Caracterización
Se reporta un avance en la meta del 33%.</t>
  </si>
  <si>
    <t>Acta de reunión
- Politica de Gestión Documental
- Correo de oficialización Politica de Gestión Documental
- Instructivo préstamo y/o consulta de la información
- Correo oficialización Instructivo préstamo y/o consulta de la información
- Administración de las comunicaciones oficiales
- Correo oficialización Administración de las comunicaciones oficiales
- Caracterización
- Correo oficialización Caracterización</t>
  </si>
  <si>
    <t xml:space="preserve">Se encuentran pendientes para su oficialización:
- Diagnóstico Integral de Archivos
- Programa de Gestión Documental
- Manual Operativo De Gestión Documental
</t>
  </si>
  <si>
    <t>Se realizaron actividades para el fortalecimiento de la política de Gestión Documental del plan de adecuacion y la estrategia de transparencia del PAAC durante el tercer trimestre de 2023
Se realizaron las actualizaciones de los Inventarios documentales -FUID-  de los tres archivos que tiene en custodia el proceso de Gestión Documental (Archivo Misional, Archivo Jurídica, Archivo Central).
El 25/07/2023 la Oficina Asesora de Planeación aprobó la eliminación de los siguientes productos: Cuadro de clasificación , Tablas de Valoración Documental, Tablas de Retención Documental
La Oficina Asesora de Planeación aprobó la eliminación de los siguientes productos: Registro de activos de información actualizados y publicados, tablas de retención documental y los activos de información.
Se reporta un avance en la meta de 20%</t>
  </si>
  <si>
    <t>Formato Único de Inventario Documental (FUID)- Archivo Central (Eliminación y Conservación)
Formato Único de Inventario Documental (FUID)- Archivo Misional
Formato Único de inventario Documental ( FUID) - Archivo Juridica (2014 Y 2017)
Plan de Transferencias secundarias
Correo oficialización Plan de Transferencias Secundarias
Correo aprobación eliminación productos</t>
  </si>
  <si>
    <t>Para el cumplimiento de esta acción al 100% se encuentra pendiente la finalización de recepción de transferencias primarias y su informe final teniendo en cuenta que esta actividad según cronograma se encuentra proyectada a finales de noviembre.</t>
  </si>
  <si>
    <t>Se realizaron las actividades correspondientes a las siguientes acciones de planes de mejoramiento para dar cierre a las siguientes 8 en el periodo:
PMAI-2021-042
PMAI-2021-041
PMAI-2021-047
Se reporta un avance en la meta del 33%</t>
  </si>
  <si>
    <t>Tablero de control de gestión de la mejora continua
Correo cierre de acciones</t>
  </si>
  <si>
    <t>Quedan pendientes por cerrar las siguientes acciones:
PMAI-2021-040
PMAI-2021-044
PMAI-2021-046
PMAI-2021-049</t>
  </si>
  <si>
    <t>Se realizó la actualización de las responsabilidades y funciones establecidas dentro del Plan de Sostenibilidad Contable, el cual fue aprobado durante el segundo comité realizado en la vigencia 2023 por el Comité de Sostenibilidad Contable y mediante Resolución 581 del 29 septiembre de la vigencia 2023.
Se reporta un avance en la meta del 80% habiendo actualizado el Plan de Sostenibilidad Contable.</t>
  </si>
  <si>
    <t>1. Resolución de aprobación de actualización de responsabilidades y funciones establecidas para el Plan de sostenibilidad Contable
2. Responsabilidades y funciones actualizadas del Plan de Sostenibilidad Contable.</t>
  </si>
  <si>
    <t>Socializar el Plan de Sostenibilidad Contable
Publicar el Plan de Sostenibilidad Contable</t>
  </si>
  <si>
    <t>Se realizó la legalización de saldos recíprocos a los diferentes convenios del proyecto 7726, para lo anterior se realizaron cuentas por cobrar para estos saldos de acuerdo con las solicitudes recibidas, se realizaron 3 Cuentas por Cobrar en el mes de Julio, 11 Cuentas por Cobrar en el mes de Agosto y 6 Cuentas por Cobrar en el mes de Septiembre, lo anterior para un total de 20 cuentas por cobrar realizadas en el tercer trimestre.
Se reporta un avance en la meta del 25% habiendo realizado todas las legalizaciones correspondientes allegadas durante el tercer trimestre de la vigencia.</t>
  </si>
  <si>
    <t>1. Legalizaciones realizadas mediante Cuentas por Cobrar en el tercer trimestre  (20 CXC)</t>
  </si>
  <si>
    <t>Realizar las legalizaciones pertinentes para los próximos 3 meses del año acorde con las necesidades y solicitudes que los convenios y el proyecto 7726 vayan presentando.</t>
  </si>
  <si>
    <t>Se realizó el seguimiento a cartera de las cuentas por cobrar de convenios, lo anterior por medio de 3 memorandos relacionados con el seguimiento de cobro a convenios. Se realizó el envío de dichos memorandos de forma mensual los días 18 de julio, 25 de agosto y 18 de septiembre.
En el mes de julio se realizó seguimiento a sanciones disciplinarias mediante el envío de 1 memorando relacionado con el seguimiento de cartera de dudoso o difícil cobro. Se realizó el envío de dicho memorando el día 31 de julio. 
Se reporta un avance en la meta del 17% habiendo enviado los 4 memorandos remitidos durante el tercer trimestre de la vigencia.</t>
  </si>
  <si>
    <t>1. 3 memorandos de seguimiento a cartera y respuestas
2. 1 memorando de sanciones disciplinarias</t>
  </si>
  <si>
    <t>Aún se encuentran pendientes memorandos correspondientes a los meses de octubre a diciembre de la presente vigencia realizando el seguimiento a cartera y a convenios.</t>
  </si>
  <si>
    <t xml:space="preserve">Esta actividad se analizó por parte de la Gerencia Financiera y se identificó que el envío de memorandos a la Oficina Asesora Jurídica realizando seguimiento a sentencias no estaba siendo efectivo, lo anterior ya que el valor que se tenía en la Gerencia Financiera no correspondía al valor que se tenía por parte de la OAJ, por lo anterior la información que estaba siendo enviada no era información actualizada. Teniendo en cuenta lo enunciado anteriormente, la Gerencia Financiera determinó que no se seguiría realizando el envío de estos memorandos hasta no realizar una mesa de trabajo con la OAJ, y se determinaran los valores reales para realizar seguimiento y la mejor forma de realizar el mismo. </t>
  </si>
  <si>
    <t>Se realizó la actualización del Manual de Políticas Contables con su Anexo 1 Manual de Políticas Operativas Contables aprobado durante el segundo comité realizado en la vigencia 2023 por el Comité de Sostenibilidad Contable, mediante resolución 581 del 29 septiembre de la vigencia 2023 y mediente visto bueno por parte de la Oficina Asesora de Planeación.
Se reporta un avance en la meta del 100% habiendo actualizado el Manual de Políticas Contables con su Anexo 1 Manual de Políticas Operativas Contables</t>
  </si>
  <si>
    <t>1. Manual 001 actualizado.
2. Correo de MiPG con oficialización manual.
3. Resolución de aprobación de actualización del Manual de Políticas Contables con su Anexo 1 Manual de Políticas Operativas Contables.
4. Pantallazo publicación del Manual</t>
  </si>
  <si>
    <t>Se realizó 1 seguimiento mensual a las Ejecuciones Presupuestales -mes junio a agosto- (ya que es mes vencido) con los reportes obtenidos de BogData y SYSMAN verificando que todo se encuentre en orden y que no hayan diferencias.
Se reporta un avance en la meta del 20% con los 3 seguimientos a las ejecuciones presupuestales.</t>
  </si>
  <si>
    <t>1. Ejecución presupuestal junio
2. Ejecución presupuestal julio
3. Ejecución presupuestal agosto</t>
  </si>
  <si>
    <t>Se encuentran pendientes 3 seguimientos a Ejecución presupuestal correspondientes a los meses de septiembre a noviembre de la presente vigencia.</t>
  </si>
  <si>
    <t>Esta actividad no presenta limitantes hasta el momento</t>
  </si>
  <si>
    <t>Se realizó la actualización de los siguientes documentos: 
- Instructivo "002 RECHAZO PAGOS OPGET RECURSOS DISTRITO A-GFI-IN-002 VR 07" 11/09/2023
- Manual "001 MANUAL DE POLÍTICAS CONTABLES A-GFI-MA-001 VR 04" 29/09/2023
- Caracterización del proceso "001 CARACTERIZACIÓN GESTIÓN FINANCIERA A-GFI-CP-001 VR 06" 29/09/2023
Se realizó la creación de: 
- Documento Interno - "001 PROTOCOLO DE SEGURIDAD TESORERÍA A-GFI-DI-001 VR 01"
Acorde con lo anterior se presenta un avance del 40% con la actualización de los 4 documentos pendientes por actualización y oficialización.</t>
  </si>
  <si>
    <t>1. Instructivo 002 actualizado
2. Correo de MiPG con oficialización instructivo.
3. Manual 001 actualizado.
4. Correo de MiPG con oficialización manual.
5. Caracterización 001 actualizado
6. Correo de MiPG con oficialización caracterización.
7. Documento Interno 001 oficialización creación.
8. Correo de MiPG con oficialización documento interno.</t>
  </si>
  <si>
    <t xml:space="preserve">Se realizo (1) capacitación el día 20 de septiembre dirigida a supervisores y apóyo a la supervisión  por parte de la oficina juridica sobre prevención del daño antijurídico y política de defensa judicial. Se le da un avance del 25% de la acción, con lo anterior dando cumplimiento al 100% de la acción propuesta. </t>
  </si>
  <si>
    <t>Asistencia Capacitación 
Presentación</t>
  </si>
  <si>
    <t xml:space="preserve">Durante el tercer semestre se realizaron comites de conciliación el dia 17, 28 de Julio, el dia 16, 31 de agosto y el 28 de septiembre con la unica finalidad de verificar los procesos que adelantan los abogados de la oficina juridica encargados de la representacion judicial. Dando asi un avance del 25%, dando un cumplimiento del 75% de las acción propuesta. </t>
  </si>
  <si>
    <t>Acta 333 de 17 de Julio, acta 334 de 28 de Julio, acta 335 de 16 de agosto, acta 336 de 31 agosto y acta 337 de 28 de septiembre de 2023</t>
  </si>
  <si>
    <t>Un (1) Informe de litigiosidad y seguimiento apoderados judiciales de IDIPRON</t>
  </si>
  <si>
    <t>En el tercer trimestre no se profirierón sentencias desfavorables para la entidad, sin perjuicio a lo anterior se llevaron a cabo las sesiones ordinarias del comite de conciliación en las cuales se pone en conocimiento al comite de conciliación que no existe merito para iniciar accion de repeticion. con esta accion se da el cumplimineto al 25% del proposito</t>
  </si>
  <si>
    <t>Acta 333 de 17 de Julio</t>
  </si>
  <si>
    <t>Se realizaron las sesiones ordinarias de comite de conciliación, en el cual no se presentaron informes de llamamiento en garantia, por ausencia de hechos que la genere. cumpliendo a si el 75% de la acción.</t>
  </si>
  <si>
    <t xml:space="preserve">Seguimiento a llamamiento en garantia </t>
  </si>
  <si>
    <t>Para el tercer trimestre, se realizaron los tip´s disciplinarios de la siguiente manera:
Tip disciplinario No.   7 "Al respeto"
Tip disciplinario No.   8 "Cuidados que se deben tener en cuanto a los bienes y recursos"
Tip disciplinario No.   9 "La importancia de responder a tiempo un derecho de petición" 
Tip disciplinario No. 10  "El trato diferenciado a las personas"
Al ser publicados 4 tip´s disciplinarios, se da un cumplimiento del 36%</t>
  </si>
  <si>
    <t>Pantallazo de correos enviados de los Tip´s disciplinarios</t>
  </si>
  <si>
    <t xml:space="preserve">Se realizó capacitación "Generalidades del Derecho Disciplinaria" de manera virtual el día 31 de agosto de 2023 y encuesta de percepción aplicada a 257 funcionarios y contratistas de la entidad de manera virtual, lo cual da un cumplimiento del 100% de la acción. 
</t>
  </si>
  <si>
    <t>Presentación power point de la capacitación realizada.
lista de asistencia</t>
  </si>
  <si>
    <t>Se realizó la oficialización del "MANUAL OPERATIVO" y "AUTO QUE DECRETA PRUEBAS" el día 8/09/2023, a través del correo de MIPG
Avance de la accion del 16,6</t>
  </si>
  <si>
    <t>Documento, MANUAL OPERATIVO.
Pantallazo, correo de oficialización del documento.</t>
  </si>
  <si>
    <t>Se actualizará y oficializará el procedimiento "DENUNCIAS POR ACTOS DE CORRUPCIÓN S-IJPD-PR-002"</t>
  </si>
  <si>
    <t xml:space="preserve">Para el tercer trimestre, fueron allegados a la Oficina de Control Disciplinario 20 quejas o informes de servidor público, para los cuales se realizó el análisis jurídico de las mismas y se determino iniciar 16 aperturas de indagaciones previas, 3 aperturas de investigación disciplinaria y 3 autos inhibitorios. Se adjunta los listados de asistencia de las reuniones donde se realizó el análisis jurídico y matriz de excel donde se evidencia los números de expediente y fecha en que se profirieron las actuaciones disciplinarias.
Dando un cumplimiento del 25% para este trimestre.
</t>
  </si>
  <si>
    <t xml:space="preserve">Matriz de procesos disciplinarios.
Listas de asistencia a las reuniones de análisis jurídico de quejas. </t>
  </si>
  <si>
    <t>Se está a la espera si en el 4 trimestre son allegadas quejas o informes para realizar el respectivo análisis.</t>
  </si>
  <si>
    <t>Tercer seguimiento: Se reportara en el cuarto trimestre</t>
  </si>
  <si>
    <t>Durante el mes de Agosto se inició la actualización del Manual para la Administración del Riesgo, acrualizando los lineamientos frente a los ajustes realizados por el DAFP a la Guía para la Administración del Riesgo y el Dieseño de Controles en Entidades Públicas V6 de noviembre de 2022 el cual incluye los lineamientos frente al riesgo fiscal. Por otra parte se inicia a realizar la inclusión de los liuneamientos para la administración de riesgo de lavado de activos y financiación del terrorismo. Así mismo dentro del manual se ha incluido lo relacionado con los lineamientos que se deben seguir al momento de que se materialice un riesgo 
Se realizó la actualización de los mapas de riesgo de corrupcion y gestión de los procesos de acuerdo con las observaciones realizadas en el primer seguimiento y evaluación de los mapas de riesgos efectuada por la Oficina Asesora de Planeación y la Oficina de Control Interno respectivamente.
Se realizó la actualización de todos los mapas de riesgo de corrupción y Gestión.</t>
  </si>
  <si>
    <t>Borrador del Manual con los ajustes mencionados  que se vienen incluyendo 
Se adjuntan Actas de las mesas de trabajo en las que se revisaron los mapas de riesgo y se ajustaron de acuerdo con los comentraios y observaciones realizadas por las oficinas de planeación y control interno
Se ajustan los mapas de riesgo ajustados</t>
  </si>
  <si>
    <t>Oficializar el Manual para la Administración del Riesgo 
realizar el ajuste de los mapas de riesgo luego del segundo seguimiento.</t>
  </si>
  <si>
    <t>Los informes del PAAC se realizaran en el mes de noviembre</t>
  </si>
  <si>
    <t>Informes del 1 y 2 seguimiento al PAAC y acta de reunión con la presentación de los resultados en el comité institucional</t>
  </si>
  <si>
    <t>Debido a los diferente mediciones (ITB - FURAG) se ha visto retrasada el cumplimiento de esta acción.</t>
  </si>
  <si>
    <t xml:space="preserve">
Durante el tercer trimestre se culminó con la revisión y actualización de los mapas de riesgos de acuerdo con los informes de control interno, los mapas fueron ajustados y fueron utilizados para realizar el segundo monitoreo y segumiento de los mapas. Se adjunta los mapas de riesgos y las actas de las reuniones en donde se realizaron los ajustes
Los mapas de riesgos ajustados fueron aprobados por los líderes de los procesos. Se adjuntan los correos electrónicos en donde los líderes dan su aprobación.
Los mapas de riesgo de gestión con su actualización fueron publicados en el siguiente link de la página web de la entidad: https://www.idipron.gov.co/mapas-de-riesgo-de-gestion
Los mapas de riesgo de corrupción con  su actualización fueron publicados en el siguiente link de la página web de la entidad: https://www.idipron.gov.co/plan-anticorrupcion</t>
  </si>
  <si>
    <t xml:space="preserve">Se adjunta los mapas de riesgos y las actas de las reuniones en donde se realizaron los ajustes
Se adjuntan los correos electrónicos en donde los líderes dan su aprobación.
</t>
  </si>
  <si>
    <t>Realizar el ajuste a los mapas de riesgo de acuerdo con el informe de evaluación realizado por la Oficina de Control Interno.</t>
  </si>
  <si>
    <t>Los soportes se pueden consultar en el tablero de cierre de brechas de la OAP</t>
  </si>
  <si>
    <t>En el periodo de evaluación se realizó una capacitación para el manejo funcional de la plataforma "Bogotá te Escucha - SDQS", dirigida a los servidores que integran el grupo de Servicio a la Ciudadanía (un servidor de carrera administrativa y cinco contratistas) y demás servidores de las diferentes dependencias del Instituto que usan la plataforma,
La capacitación se realizó el 06/07/2023.
Se reporta un avance en la meta del 100%, con una (1) capacitación.
Total dos (2) capacitaciones dictadas; una en el primer trimestre y una en el tercer trimestre del año</t>
  </si>
  <si>
    <t>Listado de asistencia</t>
  </si>
  <si>
    <t>En el periodo de evaluación se realizó una capacitación a los integrantes del Grupo de Servicio a la Ciudadanía, en la cual se explico en qué consiste el plan acción, los indicadores de gestión, el plan de mejoramiento, los mapas de riesgo de gestión y corrupción y el plan anticorrupción y de atención al ciudadano de Servicio a la Ciudadanía,
La capacitación se realizó el 02/08/2023
Se reporta un avance en la meta del 100%, con una jornada de capacitación.
Total tres (3) capacitaciones dictadas en el primer, segundo y tercer trimestre del año..</t>
  </si>
  <si>
    <t>1, Listado de asistencia de la capacitación
2, Acta de la reunión y capacitación
3. Presentación en Power Pont</t>
  </si>
  <si>
    <t>En el periodo de evaluación se realizaron las atenciones a la ciudadanía a través de las redes sociales, los ciudadanos solicitaron información respecto a los servicios que ofrece el instituto, vacantes laborales y modelo pedagógico; la atención se brindó los meses de julio, agosto y septiembre.
Se reporta un avance en la meta del 13%, con las atenciones prestadas por redes sociales durante el tercer trimestre.</t>
  </si>
  <si>
    <t>Pantallazos de las atenciones por redes sociales en el tercer trimestre.</t>
  </si>
  <si>
    <t>En el periodo evaluado se ejecutan las actividades propuestas en el Plan Anticorrupción y Transparencia.
Se reporta un avance en la meta del 33%, con el avance del plan Anticorrupción y Transparencia</t>
  </si>
  <si>
    <t>En periodo de evaluación se relizaron las actividades que se describen a continuación:
1. Se asistió a las ferias de servicio en: Universidad Distrital Francisco José de Caldas el 13/07/2023, Parque fundacional en la localidad de Fontibón 27 y 28/07/2023, feria de servicios Exposueños 05/08/2023, feria de productividad personas mayores 17/08/2023
2. Se elaboraron los informes de gestión de julio y agosto.
3. Se brindó atención a la ciudadanía a través de redes sociales en el tercer trimestre del año.
4. Se asistió a las capacitaciones programadas por la Alcaldía Mayor de Bogotá, la Veeduria Distrital y capacitaciones programadas por Servicio a la Ciudadanía
Se reporta un avance en la meta del 27% con el desarrollo de cada actividad propuesta.</t>
  </si>
  <si>
    <t>1. Listados de asistencias a ferias y fotos de los eventos.
2. Informes de gestión de peticiones de julio, agosto y septiembre
3. Pantallazos de las atenciones por redes sociales.
4. Listados de asistencia a capacitaciones.</t>
  </si>
  <si>
    <t>"Se revisaron una a una las ocho recomendaciones realizadas para Talleres de Formación en  el Trabajo desde el Componente de Educación a la Subdirección de Oportunidades, mediante tanto la herramienta de seguimiento al cronograma, como de reuniones de socialización, soportadas con acta.  Precisamente, eL 5 de julio se dio el primer encuentro, en el que se revisaron las recomendaciones 1, 2, 3 y 4, llegando a la conclusión de que la primera y tercera recomendación podía considerarse cumplida. Las evidencias de las restantes quedaron acordadas para el siguiente espacio, que tendría lugar el 15 de agosto.  Efectivamente, en esta fecha se revisaron las acciones restantes, en donde se evidencia un avance casi total frente a las mismas, y que la conclusión de tales (si bien no habrá reunión) se dará el 15 de septiembre tras la entrega de los productos pertinentes.  
Teniendo en cuenta que el acta, los dos informes y los dos seguimientos son considerados tres productos separados, tienen, cada uno, un peso de 33% dentro de la acción. 
Por tanto:
- Dos informes de seguimiento sobre el cumplimiento del cronograma  = 33% de avance
- Dos seguimientos (reuniones) a la ejecución del cronograma = 33% de avance
Para un avance de 67% aprox que, aunado con lo reportado en trimestres pasados, otorga un cumplimiento del 100% a la acción."</t>
  </si>
  <si>
    <t>1. Primer Informe de Seguimiento al Cronograma
2. Primer Seguimiento (reunión) al Cronograma
3. Segundo Informe de Seguimiento al Cronograma
4. Segundo Seguimiento (reunión) al Cronograma</t>
  </si>
  <si>
    <t>"El talento humano responsable de SIMI y del Plan de Acción de los procesos misionales realizaron visitas a Psicosocial Territorio, UPI Perdomo y UPI la 32.  Estas consistieron en la verifcación de los puntos de control y cargue de información a SIMI de los procedimientos de Ingreso de NNAJ no prioritario (En caso de territorio) y de Postulación (En caso de Perdomo y la 32).  Dichas visitas tuvieron lugar el 24 de agosto y el 28 de julio de 2023. Para dar cumplimiento de acción, se generaron 3 informes de visita que dan cuenta de las principales conclusiones de las mismas.  Teniendo en cuenta que el acta/listado, el informe y el cronograma son considerados un producto, separado de los tres instrumentos de seguimiento; cada uno tiene un peso de 50% dentro de la acción. Por tanto:
- Tres Instrumentos de Seguimiento Aplicados = 50% de avance"</t>
  </si>
  <si>
    <t>1. Informe de Seguimiento a La 32
2. Informe de Seguimiento Perdomo 
3. Informe de Seguimiento Psicosocial Territorio</t>
  </si>
  <si>
    <t>"El delegado SIGID miembro del equipo de Documentación quien estaba a cargo de la creación de los documentos del proceso de MSS realizó la gestión para la oficialización de la Caracterización, y elaboró el Procedimiento y el Manual pertinentes. Estos fueron enviados para aprobación de MIPG el 10 de Octubre.   Teniendo en cuenta que la caracterización, el manual y el procedimiento son considerados tres productos separados, tienen, cada uno, un peso de 33% dentro de la acción. Por tanto: 
- Caracterización Oficializada = 17% de avance
- Manual (Enviado, no Oficializado) = 17%
- Procedimiento (Enviado, no Oficializado) = 17%
Para un avance de 51% aprox que, aunado con lo reportado en trimestres pasados, otorga un cumplimiento del 68% a la acción."</t>
  </si>
  <si>
    <t>1. Correo de Oficialización Caracterización MSS
2. Correo de Envío Manual y Procedimiento
3. Documento Manual Operativo MSS
4. Documento Procedimiento MSS</t>
  </si>
  <si>
    <t>1. Oficialización Manual y Procedimiento</t>
  </si>
  <si>
    <t>"El equipo de Herramientas de Gestión entregó los informes correspondientes a: Junio, Julio, Agosto y Septiembre.  Estos contienen información respecto a la gestión y el desempeño de las Herramientas de Plan de Acción, Plan de Mejoramiento, Indicadores y Mapa de Riesgos. Esta fue socializada a los directivos de la Subdirección de Lineamientos, de Oportunidades y Poblacional en las reuniones programadas el primer jueves de dichos meses.   Teniendo  en cuenta que el cronograma, las actas y los listados de asistencia de las dos reuniones y los informes son considerados tres productos por separado, cada uno tiene un peso de 33% dentro de la acción. Por tanto: 
- 4 informes de seguimiento = 12%
Para un total de 12% este trimestre, 91% acumulado. "</t>
  </si>
  <si>
    <t xml:space="preserve">1. Informe de Herramientas de Gestión (Consolidado con Junio, Julio, Agosto y Septiembre) </t>
  </si>
  <si>
    <t>1. Seguimientos restantes a las Herramientas de Gestión (Octubre a Diciembre)</t>
  </si>
  <si>
    <t>No se presenta avance este trimestre</t>
  </si>
  <si>
    <t>¿Qué? Se realizó la socialización de las lecturas territoriales a los equipos territoriales del IDIPRON, ¿Cómo? por medio de la presentación del detalle de reporte del SITI correspondiente a las Localidades Priorizadas, se creó un plan de trabajo para el fortalecimiento del cargue de información en el SITI, se estableció el aporte de las lecturas territoriales a los diagnósticos de Territorio. ¿Cuándo? La socialización se llevó a cabo el día 04/09/2023 en el marco de la reunión con los equipos territoriales de IDIPRON. 
 El porcentaje de cumplimiento frente a la meta es del 75%</t>
  </si>
  <si>
    <t xml:space="preserve">Acta de reunión con los equipos territoriales del IDIPRON. </t>
  </si>
  <si>
    <t>Socialización ante el comité de gestión y desempeño</t>
  </si>
  <si>
    <t>¿Qué? Se promovió y acompañó la construcción de las lecciones aprendidas de los procesos: Gestión Contractual, Atención a la ciudadanía y Seguimiento y mejoramiento a la gestión. ¿Cómo? Por medio de jornadas de trabajo en las cuales se construyeron los documentos con las lecciones de los procesos: Gestión Contractual y Atención a la ciudadanía. ¿Cuándo? Con el proceso de Gestión Contractual se llevó a cabo mesa de trabajo el día 09/08/2023 y el 30/08/2023.  Con el proceso de Atención a la ciudadanía el día 18/08/2023
El porcentaje de cumplimiento frente a la meta es del 75%</t>
  </si>
  <si>
    <t>Listado de asistencia (2) de mesa de trabajo con el proceso de Gestión Contractual. 
Acta mesa de trabajo con el proceso Atención a la ciudadanía. 
Documento con las lecciones aprendidas.</t>
  </si>
  <si>
    <t>Publicación de las lecciones aprendidas</t>
  </si>
  <si>
    <t xml:space="preserve">Se realizaron los informes solicitados por la Alcaldía Mayor de Bogotá en la circular 001 de 2023 relacionada con la entrega de insumos para el empalme y la rendición de cuentas final de la presente administración, se realizó una petición de información a cada proceso para dar cuenta de las políticas que tiene a cargo, junto con una recopilación de información interna que da cuenta de las acciones ejecutadas para el cumplimiento del Plan Distrital de Desarrollo por parte del IDIPRON. Todo el proceso se llevo a cabo en los meses de agosto y septiembre, desde la recolección, la compilación y la producción de las primeras versiones de los insumos finales que se anexan.
El porcentaje de cumplimiento frente a la meta es del 75%
</t>
  </si>
  <si>
    <t>Informe balance
Informe de gestión</t>
  </si>
  <si>
    <t>Construcción del informe interno para la comisión del empalme</t>
  </si>
  <si>
    <t>¿Qué? Se participó en la socialización de la ponencia: Entre Pipas y Cenizas en el foro realizado por los equipos territoriales del IDIPRON, ¿Cómo? por medio de la elaboración de la memnoria de la presentación del proceso realizado por los equipos de la estrategia territorio calle en el marco del Foro de la Maratón 2023 ¿Cuándo? La memoria se elaboró el día 05/10/2023
 El porcentaje de cumplimiento frente a la meta es del 100%</t>
  </si>
  <si>
    <t>Documento con la memorias del foro "entre pipas y cenizas"</t>
  </si>
  <si>
    <t>N/A. La acción se encuentra finalizada</t>
  </si>
  <si>
    <t xml:space="preserve">Para el tercer trimestre se contó con los siguientes servicios Contratados:
1. Servicio de hosting para la página Web del IDIPRON - Aceptación de Oferta No.1258 de 2023.
2. Actualizar el licenciamiento y soporte del software de georreferenciación ARCGIS for desktop standard concurrent licence y la suscripción al software de base de dates de mapes streetmap premium ARCGIS desktop map display+geocoding medium l.america country here single use term - Contrato No. 1738 de 2023.
3. Renovación del licenciamiento y soporte del sistema de seguridad perimetral firewall en alta disponibilidad del IDIPRON - Contrato No.1986 de 2023.
4. Renovación de la suscripción y soporte del licenciamiento software de virtualización (VMWARE) - Contrato No.1988 de 2023.
Para el tercer trimestre de conformidad con el PAA se tenía Programada la entrega a la Gerencia de Contratación de cuatro (4) procesos, de los cuales a tres (3) se les realizó la elaboraron de requerimientos y fichas técnicas, solicitud de requerimientos Ambientales y SGSST, estudios de mercado y solicitud de CDPs, adicionalmente fueron realizadas las siguientes acciones:
1. Prestar el servicio de mantenimiento preventivo y correctivo de las plantas eléctricas y UPS de la entidad
- En Comité Asesor de Contratación celebrado el 29 de agosto de 2023 fue presentada y aprobada la solicitud de modificación al PAA, con el fin de eliminar el proceso, toda vez que recientemente culmino la prestación del servicio contratado en la vigencia 2022 por valor de $150.000.000 y con un presupuesto asignado en la vigencia 2023 de $10.000.000, se estimó que no existirán oferentes interesados en participar de llegar a abrirse un nuevo proceso para prestar el servicio por dos meses.
2. Renovación del servicio de extensión de garantía de la infraestructura de switches, chasis Power Edge M1000e y cuchillas del IDIPRON
- En Comité Asesor de Contratación celebrado el 29 de agosto de 2023 fue presentada y aprobada la solicitud de modificación al PAA, toda vez que era necesario ampliar el alcance del objeto debido al vencimiento de las garantías de fábrica de equipos adicionales Dell considerados de misión crítica por “servicio de soporte y mantenimiento correctivo con repuestos y equipos a todo costo, para la infraestructura de misión critica del IDIPRON.
- El día 29 de agosto de 2023 se entregó el proceso en digital al área de adquisiciones y una vez se realizó el Comité Estructurador fue radicada la carpeta en la Gerencia de Contratación.
- El 21 de septiembre de 2023 fueron presentados los estudios previos al Cte. Asesor de Contratación.
3. Renovación de la suscripción y soporte del licenciamiento software para respaldo de máquinas físicas y virtuales (VEEAM BACKUP) del IDIPRON.
- El día 29 de agosto de 2023 se entregó el proceso en digital al área de adquisiciones y una vez se realizó el Comité Estructurador fue radicada la carpeta en la Gerencia de Contratación.
- El 26 de septiembre de 2023 fueron presentados los estudios previos al Cte. Asesor de Contratación.
- El 29 de septiembre de 2023, se publicó en la Plataforma SECOP II.
</t>
  </si>
  <si>
    <t xml:space="preserve">1. Adquisiciones PAA 290923
2. ACEPTACION DE OFERTA 1258-2023 HOSTING
3.CONTRATO ARCGIS 1738-2023
4. CONTRATO 1986-2023 FIREWALL
5. CONTRATO 1988_2023 VMWARE
6. Invitación Comité Asesor de Contratación
7. Correo Entrega Proceso Mto. Equipos Misión Crítica
8. RADICADO PROCESO MTO. EQUIPOS MISION CRITICA
9. PRESENTACION CTE ASESOR ESTUDIOS _MTO EQUIPOS MISION CRITICA
10. RADICADO PROCESO VEEAMBACKUP
11. PRESENTACION CTE ASESOR ESTUDIOS VEEAMBACKUP
</t>
  </si>
  <si>
    <t>Solicitar Modificación al PAA para el proceso que no pudo ser entregado en los tiempos establecidos.</t>
  </si>
  <si>
    <t xml:space="preserve">De los cuatro (4) proceso no se entregó uno (1) el cual tiene por objeto “Renovación de la suscripción del licenciamiento y soporte técnico del antivirus para los equipos de cómputo y servidores del IDIPRON”.
Lo anterior teniendo en cuenta que  la suscripción al licenciamiento vence el próximo 15 de febrero de 2024, por lo que para la renovación del servicio se tiene dos escenarios:  
1.	Que fábrica atienda la solicitud de la entidad de conceder 45 días de servicio adicional a partir del vencimiento del servicio actual, mientras se surte el nuevo proceso de contratación con recursos 2024. De ser así se solicitaría la eliminación del proceso del PAA.
2.	Contratar el servicio en la presente vigencia, pero que la activación del nuevo servicio y el pago  sea a partir del vencimiento del servicio actual.
La segunda opción requiere de socialización en el seguimiento que se realizará a la ejecución del  PAA PI 7727 el próximo 3 de octubre de 2023. 
</t>
  </si>
  <si>
    <t>Durante este semestre se continúa el proceso de afinamiento de la solución de la conectividad con SDWAN.</t>
  </si>
  <si>
    <t>Informes de disponibilidad de los meses de Julio, Agosto y Septiembre de 2023</t>
  </si>
  <si>
    <t>Finalizar la etapa de afinamiento</t>
  </si>
  <si>
    <t>Falta de cuadrillas por parte de la ETB para la solución de los siniestros presentados en la Sedes de la Florida y comedor Usme</t>
  </si>
  <si>
    <t xml:space="preserve">Se elabora el "cronograma de Mantenimiento e Instalación de Equipos Tecnologicos", de la Infraestructura Tecologica en las  diferentes Sedes y UPI´s de IDIPRON, del tercer trimestre 2023, en los meses de agosto, septiembre y octubre, el cual fue socializado mediante memorando 2023IE3986 del 24 de julio de 2023, a todas las áreas y Upi's donde se llevaria a cabo.
De acuerdo al cronograma se agenda al personal Técnico para mantenimiento Preventivo y Correctivo en las Sedes y UPI´s de IDIPRON., las cuales fueron:
•	Sede Administrativa Calle 63 - 08 de agosto al 31 de octubre de 2023.
•	Sede Administrativa Calle 61 - 08 de agosto al 31 de octubre de 2023.
•	Upi el Castillo - 14 al 16 de agosto de 2023.
•	Upi Florida - Preflorida - 22 de agosto al 22 de septiembre de 2023.
•	Upi La Victoria - 02 al 03 de octubre de 2023.
•	Upi Luna Park - 09 al 12 de octubre de 2023.
Dentro del mantenimiento se llevan a cabo actividades como: 
•	Revisión del estado de equipos de TI que se encuentra en la Unidad.
•	Reubicación de equipos de acuerdo con la necesidad de la sede.
•	Realización de conceptos técnicos para tramitar baja.
•	Mantenimiento de hardware y software (limpieza interna, externa, formateo de equipos, revisión de software, instalación y monitoreo de agente de antivirus, instalación de agente de Aranda).
•	Repotenciación de equipos de cómputo.
•	Revisión del correcto funcionamiento de las guayas de seguridad y cambio de claves.
•	Cambio de claves de Administrador.
•	Mantenimiento de cuarto de comunicaciones (Switch, red, servidor).
•	Revisión conectividad.
•	Conceptos técnicos de viabilidad y necesidades de cada sede en cuanto a estado y necesidades de elementos y recursos de Tecnología de la Información.
•	Verificación de activación de licenciamiento.
•	Divulgación de la Política de Seguridad y controles básicos.
</t>
  </si>
  <si>
    <t xml:space="preserve">Dentro de los soportes generados en el Mantenimiento Preventivo y correctivo de la Infraestructura Tecnológica se encuentran: 
1. Cronograma de Mantenimiento e Instalación de Equipos Tecnologicos - E-GTIC-FT-012.
2. Mantenimiento Preventivo De Software Y Hardware - A-TIC-PR-004.
3. Registros de soporte técnico de hardware y software por equipo - A-TIC-FT-005. 
4. Actas de divulgación de la Politica de Seguridad y controles basicos, asi como de compromisos y recomendaciones - A-GDO-FT-004.
5. Informe de seguimiento Mantenimiento Preventivo tercer trimestre 2023
</t>
  </si>
  <si>
    <t>Terminar el cronograma en el mes de octubre 2023.</t>
  </si>
  <si>
    <t>• Sedes Administrativas Calle 63 y Calle 61:  debido a que en estas Oficinas se llevan a cabo todos los procesos administrativos, jurídicos, presupuestales, contables, y técnicos del Instituto, se ha dificultado la disposición de los equipos para las diferentes labores de mantenimiento, por lo cual se ha debido organizar los horarios para no entorpecer las labores de los funcionarios y contratistas. El mantenimiento general continúa ejecutándose sin ninguna novedad considerable hasta el momento.
• Upi La Florida – Preflorida: Debido a incidentes de daño en la fibra óptica, el servicio de Internet se ha visto afectado en la Sede, por lo cual las labores de mantenimiento Preventivo y Correctivo se han visto retrasadas de acuerdo con las fechas que se habían estipulado inicialmente en el cronograma, se continúan las labores de mantenimiento general en la Unidad</t>
  </si>
  <si>
    <t xml:space="preserve">Durante el tercer trimestre se han llevado a acabo actividades relacionadas con la elaboraiòn de las solicitudes de desarrollo realcionadas a continuación:
1 VALORACIÓN Y SEGUIMIENTO NUTRICIONAL PRODUCCIÓN
2 VALORACIÓN Y SEGUIMIENTO ODONTOLOGICO PRODUCCIÓN
3 SEGUIMIENTO A ATENCIÓN CASO JURÍDICO PRODUCCIÓN
4 ATENCIÓN CASO JURÍDICO PRODUCCIÓN
5 ASIGNACIÓN DE CITAS PRODUCCIÓN
6 CONVENIOS SENA PRODUCCIÓN
7 ATENCIÓN POLIZA DE VIDA PRODUCCIÓN
8 LABORATORIOS ARTISTICOS DE REDUCCIÓN DEL RIESGO Y DAÑO PRODUCCIÓN
9 VALORACIÓN SICOSOCIAL DE REDUCCIÓN DEL RIESGO Y DAÑO PRODUCCIÓN
10 LINEA BASE- PAIF- PRIMERA FASE EN ELABORACIÒN
11 REPORTES V1 - EN ELABORACIÒN
12 SEGUIMIENTO SICOSOCIAL DE REDUCCIÓN DEL RIESGO Y DAÑO - EN ELABORACIÒN
13. SEGUIMIENTO AL EGRESO - EN ELABORACIÓN
14. MEDICINA ALTERNATIVA COMPLEMENTARIA DE REDUCCIÓN DEL RIESGO Y DAÑO MAC - EN ELABORACIÓN
15. REGISTRO DIARIO DE ENFERMERIA - EN ELABORACIÓN
Mediante oficio con rad xxxxx se informa al área que no se requiere la elaboración de los siguientes:
1. DIAGNÓSTICO 360
2. VALORACIÓN Y SEGUIMIENTO DE FISIOTERAPIA
</t>
  </si>
  <si>
    <t>Se cargan los formatos de entrega de desarrollo de los siguientes:
1 VALORACIÓN Y SEGUIMIENTO NUTRICIONAL PRODUCCIÓN
2 VALORACIÓN Y SEGUIMIENTO ODONTOLOGICO PRODUCCIÓN
3 SEGUIMIENTO A ATENCIÓN CASO JURÍDICO PRODUCCIÓN
4 ATENCIÓN CASO JURÍDICO PRODUCCIÓN
5 ASIGNACIÓN DE CITAS PRODUCCIÓN
6 CONVENIOS SENA PRODUCCIÓN
7 ATENCIÓN POLIZA DE VIDA PRODUCCIÓN
8 LABORATORIOS ARTISTICOS DE REDUCCIÓN DEL RIESGO Y DAÑO PRODUCCIÓN
9 VALORACIÓN SICOSOCIAL DE REDUCCIÓN DEL RIESGO Y DAÑO PRODUCCIÓN</t>
  </si>
  <si>
    <t>Para la totalidad del cierre del ciclo 4 falta subir a producciión los siguientes:
1. LINEA BASE- PAIF- PRIMERA FASE EN ELABORACIÒN
2. REPORTES V1 - EN ELABORACIÒN
3. SEGUIMIENTO SICOSOCIAL DE REDUCCIÓN DEL RIESGO Y DAÑO - EN ELABORACIÒN
4. SEGUIMIENTO AL EGRESO - EN ELABORACIÓN
5. MEDICINA ALTERNATIVA COMPLEMENTARIA DE REDUCCIÓN DEL RIESGO Y DAÑO MAC - EN ELABORACIÓN
6. REGISTRO DIARIO DE ENFERMERIA - EN ELABORACIÓN</t>
  </si>
  <si>
    <t xml:space="preserve">En términos generales se identifican limitantes en la respuesta y/0 retroalimentación a las pruebas por cada uno de los desarrollos, asi como, la solicitud de mejoras que no han sido incluidas en las solicitudes de desarrollos. </t>
  </si>
  <si>
    <t xml:space="preserve">Con corte al tercer trimestre se han realizado mesas de trabajo con la subdirección de lineamientos con el fin de estandarizar lo requerido en la solicitud de desarrollo, </t>
  </si>
  <si>
    <t>Informe de avance del desarrollo</t>
  </si>
  <si>
    <t>Envío a pruebas para retroalimentación y ajustes que se requieran.</t>
  </si>
  <si>
    <t>Una de las limitantes ha sido el tiempo transcurrido en la recepción de la a ctualización de solicitud del desarrollo, una vez recibido hemos dispuesto el trabajo necesario para la elaboración del desarrollo</t>
  </si>
  <si>
    <t>Se diligencio el formato establecido y sugerido por el MINTIC para la matriz de gestión de riesgos de los activos de información pertenecientes a la oficina de las TIC´s del IDIPRON, para lo cual se llevo a cabo el debido diligenciamiento de dicho formato basados en la guía para la gestión de riesgos inherente a la seguridad y privacidad de la información del MINTIC y la guía para la administración del riesgo y el diseño de controles en entidades públicas del Departamento Administrativo de la Función Pública.  Los avances de la matriz se socializaron el 26 de julio, 25 de agosto y 29 de septiembre.
Se dio cumplimiento al 100% de las actividades propuestas ya que se cumplió con el diligenciamiento y socialización de todos los campos necesarios en el formato para la gestión de riesgos, desde la columna A hasta la columna P.
se dio cumplimiento al 96% en la elaboracion y entrega del documento de privacidad y seguridad de la informacion acorde a la guia numero 3 del modelo de privacidad y seguridad de la inforacion establecido por MINTIC, documento que se encuentra en aprobacion por parte de la oficina tic y posterior revision e implementacion por parte de la oficina asesora de planeacion.</t>
  </si>
  <si>
    <t>1. Matriz de Riesgos
2. Actas de socialización.
3.acta de reunion, socializacion del documento de privacidad y seguridad de la informacion con la oficina de TICS.
4,Documento en avance  del 98% sujeto a cambios en su revision por parte de la oficina asesora de planeacion</t>
  </si>
  <si>
    <t>Es necesario describir los controles implementados o que se deben implementar en la oficina de las TIC's para mitigar las diferentes vulnerabilidades asociadas a las amenazas de los activos de información de dicha oficina.
se encuentra pendiente la revision del documento de privacidad y seguridad de la informacion por parte de la oficina asesora de planeacion y los respectivos cambios a los que haya lugar</t>
  </si>
  <si>
    <t>El diligenciamiento de la matriz de riesgos al tener diferentes responsables contratados bajo la modalidad prestación de servicios no entregaron información completa ni coherente inherente a la matriz de riesgos de los activos de información de la oficina de las TIC's, lo que ha derivado en un retraso de las actividades.
En lo referente al modelo (MPSI) al ser revisado por diferentes contratistas, se evidencio informacion difernete a lo estipulado en la guia de privacidad y seguridad de la informacion</t>
  </si>
  <si>
    <t xml:space="preserve">1. Teniendo en cuenta la Guía para el uso y aprovechamiento de Datos Abiertos en Colombia- MINTIC, la Guía Ruta de Implementación Acuerdo CDTDigital 002 de 2021 -IDECA y el Instructivo para la Definición de Licencias de Datos - IDECA, se creó el  Instructivo para el uso, aprovechamiento, publicación y actualización de datos abiertos y el formato de plan de Apertura, Mejora y Uso de Datos Abiertos.
2. Se presentaron y realizaron los ajustes solicitados por la Oficina Asesora de Planeación.
3.Durante el tercer trimestre se dio inicio a la construcion del documento de continuidad de negocio acorde a la guia numero de 10 del modelo de privacidad y seguridad de la informacion (MPSI) de MINTIC, por lo que se ajunta documento con avance del 80% en su construccion para su implementacion en la oficina de TICS de la institucion.
</t>
  </si>
  <si>
    <t>1. INSTRUCTIVO DATOS ABIERTOS  100823
2.  024 PLAN DE APERTURA, MEJORA Y USO DE DATOS ABIERTOS E-GTIC-FT-024 VR 01
3.Documento en fase de construcion</t>
  </si>
  <si>
    <t>Se presentó el segundo seguimiento al Plan de Mejoramiento de la Oficina de las TIC</t>
  </si>
  <si>
    <t>Reporte del segundo seguimiento presentado a Agosto de 2023</t>
  </si>
  <si>
    <t xml:space="preserve">
</t>
  </si>
  <si>
    <t>"En aras de generar los requerimientos pertinentes para el desarrollo del Plan de Atención Individual y Familiar (PAIF),  se llevaron a cabo las tres mesas de trabajo faltantes para dar cumplimiento a la acción. En dos de estas se abordó, con el Componente Sicosocial, tanto la validación de las líneas base como de la fuente de información para el PAIF, de cara a la sistematización que se debe hacer en el sistema para el procedimiento de valoración inicial. El espacio restante tuvo lugar con la Oficina de TICS con el objetivo de validar el estado de los desarrollos solicitados desde la Subdirección.  Allí se concluyó que se debe actualizar dicha solicitud, teniendo en  cuenta entre otros aspectos que el PAIF no puede ser actualizado en tiempo real. Las  mesas tuvieron lugar el  10, 11 y 24 de julio de 2023, respectivamente. 
 Teniendo en cuenta que las mesas de trabajo, la solicitud de desarrollo y el ajuste de formularios son considerados tres productos diferentes, tienen cada uno un peso de 33% dentro de la acción. Por lo tanto: 
- Tres mesas de trabajo = 17%
Que, aunado con lo reportado en trimestres pasados, otorga un cumplimiento del 100% a la acción."</t>
  </si>
  <si>
    <t>1. Acta y Listado de Asistencia de Mesa de Validación - Fuente de Información PAIF
2. Acta y Listado de Asistencia de Mesa de Validación - Líneas Base PAIF sicosocial
3. Acta y Listado de Asistencia  - Validación de Requerimientos PAIF</t>
  </si>
  <si>
    <t>"La líder SIGID de la Subdirección Técnica de Lineamientos y la Líder de Plan de Acción, en colaboración con los equipos de los Componentes y la Subdirección Poblacional  realizaron la revisión del 100% de la documentación de DAL (122 de documentos) y la clasificación en las categorías ""Actualización, Creación, Modificación, Obsolescencia, Pendiente por relacionar, Unificar y Sin Cambios"" De estos, se decidió obsolecer 15 documentos,  acción que se hizo efectiva por el equipo MIPG el 25 de agosto y el 3 de octubre de 2023. Aunado a ello, se oficializó la caracterización del proceso, el 13 de julio del mismo año.  Teniendo en cuenta que la caracterización, los 7 manuales, los 6 documentos técnicos de servicio, el brochure y la revisión del 30% de la documentación son considerados productos separados, tienen, cada uno, un peso de 20% dentro de la acción. Por tanto:
- Caracterización oficializada = 10%
- 115 documentos revisados (Que, sumados a los 7 ya reportados, dan los 122 que pertenecen al proceso de DAL según el Listado Maestro) =
16%
Para un avance de 26% este trimestre (aprox) Que, aunado con lo reportado en trimestres pasados, otorga un avance del 60% a la acción. ""</t>
  </si>
  <si>
    <t>1.1 Caracterización DAL
1.2. Aprobación de la Caracteriza
3. Revisión del 26% restante de los documentos</t>
  </si>
  <si>
    <t>1. Documentos de Servicios Técnicos
2. Brochure</t>
  </si>
  <si>
    <t>"Desde el Componente de Educación se llevó a cabo la jornada de Capacitación restante para culminar satisfactoriamente con la socialización del Modelo Pedagógico  en el Talento Humano. Lo anterior se logró mediante el espacio que tuvo lugar el 31 de julio de 2023, en donde se fortalecieron las capacidades de los docentes de la escuela del IDIPRON a través de una actividad lúdica orientada a apropiar el Modelo Pedagógico mediante la organización de un proyecto de plan de estudios. La encuesta consolidada contó con 107 respuestas a 8 preguntas relacionadas con el Modelo, de las cuáles el número promedio de respuestas correctas es de 79,5%. Aunado, en un rango de 1 a 5, donde 5 es la mayor calificación, el talento humano capacitado calificó la capacitación con un 4.25.  Adicional a lo anterior, se publicó en la página web del IDIPRON la pieza comunicativa aprobada por la Gerencia. Finalmente, se aportó el acta faltante, que describe lo avanzado en la reunión del 26 de abril incluida en el anterior seguimiento. Teniendo en cuenta que las Capacitaciones, la presentación, el link y la captura, las encuestas y la divulgación de la pieza son considerados productos separados, tienen, cada uno, un peso de  25% dentro de la acción. Por tanto: 
- 1 listado de asistencia y dos actas de las Capacitaciones = 12,5%
- 1 resultado de las encuestas de las Capacitaciones = 8,3%
- Pieza aprobada y divulgada  = 12,5%
Para un avance de 33% aproximado, 100% total. Con estos productos se da cumplimiento a la acción."</t>
  </si>
  <si>
    <t>1. Acta restante de la Segunda Capacitación (26 de abril)
2.1. Acta y Listado de Asistencia de Tercera Capacitación (31 de julio)
3.1. Pieza Aprobada
3.2. Evidencia de prueba divulgada (En el link "Descarga aquí el Modelo Pedagógico IDIPRON)</t>
  </si>
  <si>
    <t>"En cumplimiento al Plan de Momentos Operativos formulado por el componente de Reducción de Riesgo y Daño (RRD), se ejecutaron actividades para avanzar en la acción 9 del Momento 3 y para cumplir los Momentos 2 y 4.  Estas consistieron, en el caso del Momento 2, en la revisión del Documento Interno que estructura todo RRD (Acción 7), que resultó oficializado  el 6 de octubre de 2023. En lo relacionado con el Momento 3, en la creación de un cronograma de acciones para RRD y un acta, con fecha del 21 de septiembre, que describe un espacio de socialización general sobre las acciones adelantadas en reducción de riesgo y daño. Por otro lado, para el Momento 4 se agendó una reunión el 2 de octubre con Gestión del Conocimiento, en la que se formuló un borrador inicial del modelo de evaluación de la estrategia. Teniendo en cuenta que cada momento operativo es considerado un producto separado, cada uno tiene un peso de 25% dentro de la acción. Por tanto: 
- Momento 2 (A7) = 8,3
- Momento 3 (2 de 3 productos de A9) = 8,3% 
- Momento 4 = 25% 
Para un avance de 38% este trimestre (aprox) Que, aunado con lo reportado en trimestres pasados, otorga un avance del 92% a la acción. "</t>
  </si>
  <si>
    <t>1. Evidencias del Momento 2, Actividad 7
2. Evidencias de Momento 3, Actividad 9 (2 de 3 actividades)
3. Evidencias de Momento 4, Actividad 10</t>
  </si>
  <si>
    <t xml:space="preserve">1. Evidencias Momento 3, Actividad 9 (Actividad restante (Indicador) </t>
  </si>
  <si>
    <t xml:space="preserve">"En el contexto del rediseño institucional, es necesario definir la prestación del servicio desde el nuevo Componente de Artes.  Para ello se diseñó y oficializó el Manual Operativo de dicho componente (M-DAL-MA-023), con el objetivo de establecer los lineamientos para la práctica artística en el IDIPRON. Este ejercicio consistió en un esfuerzo articulado entre el Equipo de Documentación, la Gerencia y el líder del componente,  logrando la oficialización del manual el 30 de agosto de 2023. 
 Teniendo en cuenta que la acción tiene un único producto, este tiene un peso del 100% dentro de la acción. Por tanto: 
- Manual  oficializado = 100%"
</t>
  </si>
  <si>
    <t>1. Manual Operativo Oficializado
2. Correo de Oficialización de la OAP</t>
  </si>
  <si>
    <t>"Con el objetivo de racionalizar el trámite para que los NNAJ obtengan de manera eficaz y efectiva  el Certificado de Asistencia y Vinculación al IDIPRON se realizaron dos mesas de trabajo. La primera tuvo lugar el 5 de septiembre, contando con la presencia de los representantes de SIMI, Sociolegal y el desarrollador de la página. En la misma se presentó un borrador de la vista final de la herramienta, y se asumieron compromisos frente a la prueba definitiva de la misma.  A la segunda, el 14 de septiembre, asistieron, además de los ya mencionados, representantes de la Gerencia de Inserción Socioeconómica. En el espacio se concluyó que, si bien se cuenta con un consolidado sobre el cual se adelanta el trabajo, no hay avances suficientes que permitan tener una vista final, por lo que el compormuiso final es pactado para el 6 de octubre.  Teniendo en cuenta que los correos, las piezas comunicacionales, la evidencia fotográfica y el pantallazo del link en la página web son considerados cuatro productos separados, tienen, cada uno, un peso de 25% sobre la acción. Sin embargo, para poder avanzar en los mismos es necesario el desarrollo antes mencionado, por lo que el aporte a la meta está dado en los espacios de reunión concertados para su consecución. Por tanto: 
- Dos mesas de trabajo = 10%
Para un avance de 32% aunado a los trimestres pasados."</t>
  </si>
  <si>
    <t>1. Acta del 5/09/23
2. Acta del 14/09/23</t>
  </si>
  <si>
    <t>"Se realizó el seguimiento de la asistencia por parte de los delegados del Instituto a las diferentes instancias de participación local y distrital a través de la la consolidación de la información y del envió correos electrónicos de seguimiento, así como a partir de la revisión de las matrices de diligenciamiento de participación y de la revisión de los soportes enviados al correo de participación ciudadana. En este trimestre se realizó el  seguimiento mes vencido de Junio (enviado a los involucrados el 01/08), Julio (enviado a los involucrados el 18/08) y Agosto (enviado a los involucrados el 25/09) Teniendo en cuenta que los seguimientos y el informe son considerados dos productos diferentes, dichos seguimientos tienen un peso mayor (90%) al informe (10%) en la acción. Por tanto: 
- 3 seguimientos = 35% de avance
Para un avance de 72% aunado a los trimestres pasados."</t>
  </si>
  <si>
    <t>1. Correos y Matrices de Seguimiento para Junio
2. 1. Correos y Matrices de Seguimiento para Julio
3. 1. Correos y Matrices de Seguimiento para Agosto</t>
  </si>
  <si>
    <t>"El Equipo de Participación Ciudadana realizó un proceso formativo dirigidos a los beneficiarios del IDIPRON.  Este tuvo lugar el 12 de septiembre de 2023 en la Casa de la Experiencia del IDPAC, donde se realizó una capacitación sobre participación ciudadana, resaltando la normatividad, el objetivo y uso de las instancias y los beneficios de la participación, entre otros.  Teniendo en cuenta que el documento metodológico, los cuatro procesos formativos y las cuatro encuestas de satisfacción son considerados tres productos diferentes, cada uno tiene un peso de 33% dentro de la acción. Por tanto: 
- 1 Proceso formativo = 8,25%
- 1 encuesta de satisfacción = 8,25%
Para un avance de 17% aproximado, 100% total. Con estos productos se da cumplimiento a la acción."</t>
  </si>
  <si>
    <t>1. Acta del Proceso Formativo Restante
2. Encuesta de satisfacción de dicho proceso
3. Listado de Asistencia a la Capacitación</t>
  </si>
  <si>
    <t>"El Equipo de Políticas Públicas Poblacionales creó el procedimiento ""038 REPRESENTACIÓN DISTRITAL Y FORTALECIMIENTO A LA IMPLEMENTACIÓN DE POLÍTICAS PÚBLICAS POBLACIONALES M-DAL-PR-038”, con el objetivo de establecer los lineamientos para la representación en escenarios Distritales de coordinación de las políticas públicas poblacionales en el IDIPRON.  Este documento fue un trabajo conjunto de la líder de la política pública LGBT en el instituto y la líder SIGID de la Subdirección de Lineamientos, siendo oficializado el 6 de octubre de 2023. Aunado a ello, para cumplir con la acción de revisar los 6 documentos de Ruta de Servicio, por instrucción de la Gerencia de Capacidades y Derechos se realizó un Marco Conceptual de Enfoques y estrategias de materialización de los mismos, que fue aplicable a todos los documentos. Este marco fue recibido por el equipo de Herramientas de Gestión y Documentación el 03/08/2023. Teniendo en cuenta que la revisión del documento de representación distrital, la revisión de los documentos técnicos de servicios, y la revisión de la caracterización son considerados tres productos diferentes, cada uno tiene un peso de 33% apróximado dentro de la acción. Por tanto: 
- 1 procedimiento de representación distrital = 33%
- 6 documentos de Ruta de Servicio  = 33%
Para un avance de 67% este trimestre (aprox) Que, aunado con lo reportado en trimestres pasados, otorga un avance del 100% a la acción."</t>
  </si>
  <si>
    <t xml:space="preserve">1.1. Correo con envío del marco de enfoques
1.2. Modelo base para la construcción de todas las rutas, que contiene con los enfoques 
2.1. Correo de oficialización MIPG del Procedimiento de Representación Distrital
2.2. Procedimiento de Representación Distrital </t>
  </si>
  <si>
    <t>"El Equipo de Políticas Públicas Poblacionales entregó, para el cumplimiento de esta acción, el reporte de las políticas públicas cuyo seguimiento fue enviado entre a abril y junio, el reporte de las políticas públicas cuyo seguimiento fue enviado  entre julio y septiembre y el número de NNAJ participantes en las jornadas del Festival de la Juventud y el Festival de las Políticas Públicas. En este orden de ideas, el reporte de abril y junio incluyó una política pública, la de LGBT, que fue enviado el 12 de mayo de 2023. De otro lado, el de julio y septiembre incluyó las políticas públicas de Infancia (Enviada el 31/07), Juventud (04/08), Discapacidad (03/08), Familias (26/07), LGBT (18/07), Género (13/07), Víctimas (15/07) y Trata de Personas (31/07). Finalmente, frente a las dos jornadas: El Festival de Políticas Públicas tuvo lugar en la UPI La 32 el 31 de Agosto, y asistieron 32 jóvenes. Consistió en una actividad por estaciones, en las que cada estación contenía un reto y un representante de la política para socializarla. Mientras tanto, la Semana por la Juventud ocurrió entre el 6 y el 8 de septiembre, contando con la asistencia de 133 NNAJ de las UPI de Perdomo, La 32 y Santa Lucía. En este caso, se realizó el taller ""Festival de Sombras"" para socializar y concientizar frente a los derechos y deberes a los que tiene acceso el joven Teniendo en cuenta que las dos jornadas con talento humano, las dos jornadas con NNAJ y la entrega de los Planes de Acción de Política Pública son considerados tres productos diferentes, cada uno tiene un peso de 33% dentro de la acción. Por tanto: 
- 2 Jornadas con NNAJ = 33% 
- Planes de Acción con Corte a Septiembre= 16,5%
Para un avance de 50% este trimestre (aprox) Que, aunado con lo reportado en trimestres pasados, otorga un avance del 92% a la acción."</t>
  </si>
  <si>
    <t>1. Jornadas con Grupos de Valor NNAJ
2. Planes de Acción con Corte a Junio
3. Planes de Acción con Corte a Septiembre</t>
  </si>
  <si>
    <t>3. Planes de Acción con Corte a Diciembre</t>
  </si>
  <si>
    <t>"Con el ánimo de hacer seguimiento a los planes de acción, el Equipo de Políticas Públicas Poblacionales implementó  tanto un Tablero de Control como Informes de Seguimiento Bimensuales.  Los mismos contienen una descripción detallada de lo elaborado política a política, así como una sección para informar de posibles limitantes. El informe correspondiente al cuarto bimestre (julio - agosto) fue enviado a la gerencia y al equipo de políticas públicas el 6 de septiembre. En él se informa de una limitante frente a la política pública de juventud, pues los administradores del proyecto de inversión 7720 brindaron de forma tardía la información financiera para reportar la meta de educación y la meta de mitigación de la política. Teniendo en cuenta que el tablero y los informes son 
considerados dos productos diferentes, cada uno tiene un peso de 50% dentro de la acción. Por tanto: 
- 1 avance entregado del tablero de control: 7,5%
- 1 Informe bimensual  = 8,3%
Para un total de 16% (aprox) este trimestre, 71% total. "</t>
  </si>
  <si>
    <t>1. 3er Avance Tablero de Control
2. Informe Cuarto Bimestre</t>
  </si>
  <si>
    <t>1, 4to Avance Tablero de Control
2. Informe Quinto Bimestre</t>
  </si>
  <si>
    <t>No Aplica</t>
  </si>
  <si>
    <t>"Se cierra una de las acciones programadas, realizando las entregas de los productos requeridos para soportar la ejecución de las mismas. La verificación del cierre se hace de acuerdo a la revisión y  del Tablero de Control suministrado por la Oficina Asesora de Planeación que fue recibido el 28 de agosto de 2023. La acción cerrada es la PMAI-2020-063.  Teniendo en cuenta que esta acción tiene un único producto, este tiene un peso de 100% dentro de la acción. Por tanto: 
- 1 acción vencida del Plan de Mejoramiento, cerrada = 5% de avance. 
Para un avance de 85% aunado a los trimestres pasados."</t>
  </si>
  <si>
    <t>Correo de informe de cierre PMAI-2020-063</t>
  </si>
  <si>
    <t>Cerrar las Acciones:
PMAI-2021-133
PMAI-2021-096
PMAI-2020-102</t>
  </si>
  <si>
    <t>" Se realizó la solicitud de desarrollo para generar la sistematización que requiere el Componente de Deportes para registrar sus acciones en las unidades, de acuerdo a lo establecido en el rediseño institucional.  Esta fue generada el 6 de octubre de 2023.  Teniendo en cuenta que la solicitud de desarrollo y las parametrizaciones son consideradas dos productos diferentes, cada uno tiene un peso de 50% dentro de la acción. Por tanto: 
- Sistematización solicitada = 50% de avance en la acción
Para un avance de 50% este trimestre que, aunado con lo reportado en trimestres pasados, otorga un avance del 100% a la acción. "</t>
  </si>
  <si>
    <t>1. Solicitud de Desarrollo</t>
  </si>
  <si>
    <t>"El Equipo de la Subdirección de Oportunidades presentó el total de actividades que dan cumplimiento al cronograma de recomendaciones formulado por el Componente de Educación. Teniendo en cuenta el cumplimiento de las acciones 4, 7 y 5 el trimestre pasado, se presentaron los avances de la 2, 3, 6 y 8 (La 1, según el seguimiento realizado por Educación, no requería de producto). La 2 ""Medidas inmediatas sobre los talleres de nivel bajo y medio-bajo"" incluyó la creación de una herramienta de seguimiento a la matrícula de AJ en los Talleres que en 2022 obtuvieron un bajo rendimiento y su socialización ante la Subdirección de Oportunidades, con fecha el 5 de agosto de este año. La 3, ""Reformular y ampliar los cursos básicos"" se cumplió gracias a un espacio de reunión en el que se informó el estado de la articulación entre los equipos de Talleres y Terapia Ocipacional, precisamente para la profundización de la oferta de cursos. La 6 ""Modificaciones especiales de los talleres de mejor rendimiento"" se cumplió mediante la visita a los talleres de confección, belleza y cocina en Bosa y la 32, para verificar la incorporación de nuevas herramientas y maquinaria. Estas fueron llevadas a cabo el 10 de agosto. Finalmente, la 8 ""El futuro de los talleres"",  que incluye el ajuste de módulos al refuerzo lógico matemática y la formación de nuevas competencias en ocupaciones de mayor interés para los jóvenes, fue cumplida gracias a, respectivamente, la generaciónde 3 mesas de trabajo ""Intervención AJ Compartidos  entre EPI y Talleres"", en donde se acordó la generación de guías de aprendizaje de formación escuela, capacitaciones a los educadores y la revisión de los proyectos y acciones formativas que se ofrecen; y a la creación de un nuevo plan de estudios en gestión ambiental, que está pendiente de oficialización.  Teniendo en cuenta que la acción cuenta con un único producto, las evidencias del cumplimiento de las 8 recomendaciones realizadas, este representa el 100% de la acción. Por tanto: 
- 5 recomendaciones aplicadas = 
62% 
Que, aunado con lo reportado en trimestres pasados, otorga un cumplimiento del 100% a la acción. "</t>
  </si>
  <si>
    <t>1. Evidencias Recomendación 2
2. Evidencias Recomendación 3
3. Evidencias Recomendación 6
4. Evidencias Recomendación 8</t>
  </si>
  <si>
    <t>"El Equipo de la Subdirección de Oportunidades y la Gerencia de Estrategias de Corresponsabilidad elaboraron un Informe, acompañado con cifras de Soporte SIMI, sobre el seguimiento a la Firma del Acuerdo de Corresponsabilidad con corte a Agosto. Esto se logró a través de una mesa de trabajo entre la gerente y el líder SIGID de la subdirección, en la que se revisó el proceso de postulación y vinculación de los jóvenes.  Dicha mesa tuvo lugar el 13 de septiembre de 2023 Teniendo en cuenta que los informes de seguimiento y el reporte de número de jóvenes vinculados son considerados dos productos diferentes, cada uno tiene un peso de 50% dentro de la acción. Por tanto: 
- 1 informe presentado = 16,6%
- 1 seguimiento de SIMI = 16,6%
Para un avance de 34% (aprox) este trimestre, y un 67% aunado a los trimestres pasados."</t>
  </si>
  <si>
    <t>1. Un Informe de Seguimiento (Corte a Agosto)
2. Un reporte de SIMI (Corte a Agosto)</t>
  </si>
  <si>
    <t>1. Un Informe de Seguimiento 
2. Un reporte de SIMI</t>
  </si>
  <si>
    <t>"El equipo de la Gerencia de Estrategias de Corresponsabilidad llevó a cabo tanto la campaña restante para dar cumplimiento a la acción, como el informe de diagnóstico y análisis de las campañas realizadas. La campaña tuvo lugar el 14 de septiembre, y trató el tema de Cuidado de lo Público en las estaciones de Aguas, Museo del Oro y Calle 19. El ejercicio consistió en una intervención artística para incentivar el uso de la bicicleta, la empatía al ceder la silla y el pago del pasaje.  En cuánto al documento diagnóstico, este ofrece información tanto sobre el contenido de las tres campañas, como un resumen demográfico y etario de los presentes en las intervenciones.  Teniendo en cuenta que las campañas y el documento metodológico son considerados dos productos diferentes, cada uno tiene un peso de 50% dentro de la acción. Por tanto:
- Una campaña de cultura ciudadana = 16,6%
- Un documento diagnóstico = 50%
Para un avance de 67% este trimestre (aprox) Que, aunado con lo reportado en trimestres pasados, otorga un cumplimiento del 100% a la acción. "</t>
  </si>
  <si>
    <t>1. Una campaña con sus evidencias
2. Un documento diagnóstico de las campañas realizadas</t>
  </si>
  <si>
    <t>"El Equipo de la Subdirección de Oportunidades  entregó un informe de los laboratorios de Maderas, Confecciones y Bicicletas que recoge lo trabajado durante junio, Julio y Agosto. Este informe está soportado con cifras de SIMI, en las que no se incluye Septiembre, dado que estas se entregan 15 días hábiles, mes vencido. Ambos productos se enfocan en informar las asistencias a dichos laboratorios, en donde se puede evidenciar un aumento de un 47,9% de junio a julio y de un 64% de  julio a agosto.   Teniendo en cuenta que los informes y documentos de control son consideradosun único producto, este equivale al 100% de la acción. Por tanto:
- Último informe de control y seguimiento presentado: 50%"</t>
  </si>
  <si>
    <t>1. Excel con Cifras de SIMI
2. Informe de Control y Seguimiento</t>
  </si>
  <si>
    <t>"La Gerencia de Inserción Socioeconómica concluyó con la formulación de la propuesta de laboratorio de producción musical.  Este fue un proceso conjunto que contó con la inervención del líder SIGID de la Subdirección, así como de las gerentes y la Subdirectora.  El documento fue concluído el 17 de septiembre de 2023.  Teniendo en cuenta que la formulación del laboratorio es el único producto, este equivale al 100% de la acción. Por lo tanto:
- Propuesta del laboratorio terminada = 70%
Que, aunado con lo reportado en trimestres pasados, otorga un cumplimiento del 100% a la acción."</t>
  </si>
  <si>
    <t xml:space="preserve">1. Propuesta del laboratorio </t>
  </si>
  <si>
    <t>"El equipo de la Gerencia de Territorio realizó tres capacitaciones y tres visitas al territorio por parte de los coordinadores de estrategia. En cuánto a las capacitaciones, estas se dieron el 22 de Agosto, donde se preparó al equipo Auxiliar Administrativo y delegados SIGID en el cargue de información al Sistema de Información Misional (SIMI); el 28 de Agosto, donde se capacitó este mismo equipo en diligenciamiento de ficha de ingreso; y el 15 de Septiembre, cuando se compartió esta información pero a los coordinadores y líderes de las estrategias territoriales.  De otro lado, las visitas al territorio se dieron por parte de los coordinadores de las estrategias ESCNNA (Quien visitó el 8 de julio Salón Comunal de Caracolí, en Ciudad Bolivar, para brindar un taller de autoestima y atenciones de perfilamiento), Caminando Relajado (Quien también visitó Caracolí el 30 de agosto, para socializar con los promotores y los referentes instrucciones en cuánto a como dar la oferta institucional) y Territorio Calle (Quien asistió a la UPI Bosa el 14 de septiembre, para realizar seguimiento a las actividades de los promotores en esa zona)  Teniendo en cuenta que las capacitaciones, las visitas y el tablero de control son considerados tres productos diferentes, cada uno tiene un peso de 33% dentro de la acción. Por tanto: 
- 3 capacitaciones = 16,5%
- 3 visitas a territorio realizadas = 33%
Para un avance de 45% este trimestre (aprox) Que, aunado con lo reportado en trimestres pasados, otorga un avance del 100% a la acción"</t>
  </si>
  <si>
    <t>1. Capacitación en SIMI a coordinadores
2. Capacitación en SIMI a Aux Admin y Líderes SIGID
3. Capacitación en Ficha de Ingreso a Aux Admin y Líderes SIGID</t>
  </si>
  <si>
    <t>"La delegada SIGID para la Gerencia Operativa, en colaboración con la profesional responsable de los PQRS de esta dependencia, ejecutaron las recomendaciones realizadas en el informe entregado el trimestre pasado.  Por lo anterior, el 23 de agosto se convocó a una reunión virtual con las unidades de Perdomo, Bosa, San Francisco, la 32 y la Florida para realizar seguimiento a las PQR de las mismas, diligenciando una tabla con el número de radicado, la fecha de radicación, el caso, la respuesta y el soporte. En total se realizó seguimiento a 15 PQR.   Teniendo en cuenta que los dos informes y las actas y listados son considerados dos productos diferentes, cada uno tiene un peso de 50% dentro de la acción. Por tanto: 
- 1 informe = 25%
- 1 acta y un listado = 25% 
Para un avance total de 50% que, aunado con lo reportado en trimestres pasados, otorga un cumplimiento del 100% a la acción."</t>
  </si>
  <si>
    <t>1. Listado y Asistencia
2. Un Informe de mejora a las PQRS</t>
  </si>
  <si>
    <t>"La Maratón 126 horas implicó un esfuerzo institucional, en el que el IDIPRON debió coordinarse en pro de apoyar esta iniciativa de la Gerencia Territorio, que busca fomentar la oferta de servicios y el reconocimiento institucional.  Originalmente se había planeado realizar dos espacios separados de 72 horas, pero por instrucciones de dirección se realizó un espacio conjunto. La maratón consistió en cuatro espacios: Apertura y Cierre, Foros, Actividades y Recorridos. En total se realizaron cuatro foros, 10 actividades, 18 recorridos, una apertura y un cierre; cada uno de los cuáles cuenta con documentos de soporte y evidencia fotográfica. Aunado, se presentan los listados y las actas de las reuniones preparativas para tales espacios. La Maratón tuvo lugar entre el 28 de Septiembre y el 2 de octubre de 2023.  Sumado a la misma, se llevó a cabo el Festival Policine, el 17 de julio en el parque Bochica. Consistió en una jornada orientada a NNA para reivindicar su derecho al descanso y el esparcimiento, mediante un cine foro. El informe cuenta con las evidencias pertinentes para soportar la actividad. Teniendo en cuenta que las actas y los listados, las evidencias fotográficas, los informes y las encuestas son considerados cuatro productos diferentes, cada uno tiene un peso de 25% dentro de la acción. Por tanto:
- 3 actas y 1 listado (Son 6 productos en total, pues dos de los eventos planeados no tienen listado) = 16,6%
- 3 Actividades con Evidencia Fotográfica = 19%
- 1 Informe = 6,25%
- 1 Encuesta = 6,25%
Para un avance de 48% este trimestre (aprox) Que, aunado con lo reportado en trimestres pasados, otorga un avance del 75% a la acción. "</t>
  </si>
  <si>
    <t xml:space="preserve">1. Informe del Festival Policine (Que incluye Evidencia Fotográfica, Actas, lIstados y Evaluaciones) 
2. Link a la carpeta de la Maratón (Donde se encontrará: 
PREPARATIVOS: Carpeta con Actas y Listados de las reuniones necesarias para preparar la maratón) 
EVIDENCIAS: Cuatro carpetas, una por cada  espacio: Recorridos, Actividades, Foros, Apertura y Cierre. Las mismas contienen fotografías y documentos que evidencien el desarrollo de la actividad. </t>
  </si>
  <si>
    <t>1. Informe de Maratón
2. Encuesta de la Maratón</t>
  </si>
  <si>
    <t xml:space="preserve">El informe y las encuestas y evaluaciones de la maratón no pudieron entregarse dentro de los tiempos establecidos para la actividad, dado que la maratón misma finalizó posterior a dicha fecha por instrucciones de la dirección. En ese orden de ideas, tales evidencias estarán listas a mediados de octubre. </t>
  </si>
  <si>
    <t>"El equipo de Herramientas de Gestión entregó los informes correspondientes a: Julio, Agosto y Septiembre.  Estos contienen información respecto a la gestión y el desempeño de las Herramientas de Plan de Acción, Plan de Mejoramiento, Indicadores y Mapa de Riesgos. Esta fue socializada a los directivos de la Subdirección de Lineamientos, de Oportunidades y Poblacional en las reuniones programadas el primer jueves de dichos meses.   Teniendo en cuenta que el Cronograma y las actas, y el Drive con el reporte son considerados dos productos diferentes, , cada uno tiene un peso de 50% dentro de la acción. Por tanto: 
- 1 acta y un listado = 15%
- 3 informes = 7%
Para un avance de 22% este trimestre (aprox) Que, aunado con lo reportado en trimestres pasados, otorga un avance del 90% a la acción"""</t>
  </si>
  <si>
    <t>1. Informe de Herramientas de Gestión, Corte Septiembre
2. Acta de Reunión de Herramientas de gestión
3. Listado de Herramientas de Gestión</t>
  </si>
  <si>
    <t xml:space="preserve">Reportes Restantes </t>
  </si>
  <si>
    <t>"Se cerraron 2 acciones de las programadas, realizando las entregas de los productos requeridos para soportar la ejecución de las mismas. La verificación del cierre se hace de acuerdo a la revisión y  del Tablero de Control suministrado por la Oficina Asesora de Planeación que fue recibido el 10 de agosto de 2023. Las acciones cerradas fueron las PMAI-2019-057 y 058 Teniendo en cuenta que esta acción tiene un único producto, este tiene un peso de 100% dentro de la acción. Por tanto: 
- 2 acciones vencidas del Plan de Mejoramiento, cerrada = 12,5% de avance. 
Para un avance de 75% aunado a los trimestres pasados."</t>
  </si>
  <si>
    <t xml:space="preserve">1. Informe de acciones cerradas </t>
  </si>
  <si>
    <t>Informe de Acciones: 
- PAI-2020-073
- PAI-2021-104
- PAI-2021-122
- PAI-2020-178</t>
  </si>
  <si>
    <t>TercerTrimestre: 
Se realiza presentación el dia 27 de septiembre de 2023 del reporte de seguimiento del III trimestre de la presente vigencia ante el Comité Directivo, resultado del análisis a los casos presentados por los servidores y servidoras que declararon conflicto de interés en los aplicativos SIGEP Y SIDEAP, para la vigencia 2023.
Durante el tercer trimestre se realizó socialización a través de correo del curso Integridad, transparencia y lucha contra la corrupción.
No se ha recibido por parte del DAFP nuevo listado de personal con este curso, sólo se reportó por parte de servidores públicos un certificado del tercer trimestre.
Servidores(as)= 56 de 229 posesionados 24%
Directivo: 6 de 20 directivos posesionados  30%
Se disminuyó la ejecución de servidores a un 24%, por la ampliación de la planta a 229 funcionarios, con respecto a nivel directivo se cuenta con un 30% para un total de 61%.
Se reporta un avance en la meta del 13% de esta actividad.</t>
  </si>
  <si>
    <t>Durante el mes de agosto se realizó el reporte de la información por parte de la OAP en la cual se evidenció el diseño e implementación del tablero de control para seguimiento de archivo de pago y cargue de evidencias, para lo cual se generaron alertas mediante correos electrónicos del día 10-08-2023, conforme a los resultados de seguimiento. Lo anterior aunado a la revisión de los expedientes contractuales reportado en trimestres anteriores, logró que la Oficina de Control Interno cerrara la acción de mejoramiento planteada estableciendo en su reporte de evaluación del plan "La matriz de control de pagos y los correos de seguimiento, aportados como evidencia satisfacen el cumplimiento de actividad planteada"</t>
  </si>
  <si>
    <t xml:space="preserve">Se desarrollaron tres (3) ejercicios de Foros Virtuales de Participación con temáticas escogidas por los grupos de valor, mediante consulta ciudadana realizada previamente: primer foro virtual (rediseño institucional el 31 de julio), segundo foro virtual (componentes de derecho el 31 de agosto), tercer foro virtual (temas Sociolegales el 19 de septiembre). Estos ejercicios se realizaron a través de transmisiones en vivo por la plataforma Facebook institucional. </t>
  </si>
  <si>
    <t>Se realizó acompañamiento a cinco (5) Comités de Conciliación y defensa judicial los días 16, 17 y 28 de julio, 31 de agosto y 28 de septiembre de 2023, asi mismo, se realizó acompañamiento a veintiseis (26) Comités Asesor de Contratación, en julio los días (6,11,13,18,19,25,27), en agosto los días (1,3,8,10,15,17,22,23,29,31) y en septiembre los días (4,7,12,14,19,21,26,27,28) de 2023. 
Se reporta un avance del 75%, ya que se participó en los Comités en los que se asiste como invitado permanente o aquellos convocados por la alta dirección, cumpliendo con el total de asistencias en las que se convocó durante el trimestre.</t>
  </si>
  <si>
    <t>Durante el tercer trimestre de 01 de julio al  30 septiembre se atendieron las solicitudes de préstamos y consultas de los expedientes de Archivo Central 164 consultas y 164 préstamos, Archivo Misional 9 consultas y 9 préstamos, Archivo Juridica  337 consultas y 337 préstamos, para un total de  consultas y prestamos de la información.
Se reporta un avance en la meta del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</si>
</sst>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1"/>
      <color theme="1"/>
      <name val="Calibri"/>
      <family val="2"/>
      <scheme val="minor"/>
    </font>
    <font>
      <sz val="12"/>
      <color rgb="FF000000"/>
      <name val="Arial"/>
      <family val="2"/>
    </font>
    <font>
      <i/>
      <sz val="12"/>
      <color rgb="FF808080"/>
      <name val="Arial"/>
      <family val="2"/>
    </font>
    <font>
      <sz val="10"/>
      <color rgb="FF000000"/>
      <name val="Arial"/>
      <family val="2"/>
    </font>
    <font>
      <b/>
      <sz val="9"/>
      <color indexed="81"/>
      <name val="Tahoma"/>
      <family val="2"/>
    </font>
    <font>
      <sz val="9"/>
      <color indexed="81"/>
      <name val="Tahoma"/>
      <family val="2"/>
    </font>
    <font>
      <sz val="8"/>
      <name val="Calibri"/>
      <family val="2"/>
      <scheme val="minor"/>
    </font>
    <font>
      <b/>
      <sz val="18"/>
      <color theme="0"/>
      <name val="Arial"/>
      <family val="2"/>
    </font>
    <font>
      <b/>
      <sz val="8"/>
      <color rgb="FF000000"/>
      <name val="Times New Roman"/>
      <family val="1"/>
    </font>
    <font>
      <b/>
      <sz val="10"/>
      <color rgb="FF000000"/>
      <name val="Times New Roman"/>
      <family val="1"/>
    </font>
    <font>
      <b/>
      <sz val="10"/>
      <name val="Times New Roman"/>
      <family val="1"/>
    </font>
    <font>
      <b/>
      <sz val="14"/>
      <color theme="0"/>
      <name val="Arial"/>
      <family val="2"/>
    </font>
    <font>
      <sz val="10"/>
      <name val="Arial"/>
      <family val="2"/>
    </font>
    <font>
      <strike/>
      <sz val="10"/>
      <name val="Arial"/>
      <family val="2"/>
    </font>
    <font>
      <sz val="10"/>
      <color theme="1"/>
      <name val="Calibri"/>
      <family val="2"/>
      <scheme val="minor"/>
    </font>
    <font>
      <b/>
      <sz val="12"/>
      <color theme="1"/>
      <name val="Arial"/>
      <family val="2"/>
    </font>
    <font>
      <sz val="14"/>
      <name val="Arial"/>
      <family val="2"/>
    </font>
    <font>
      <b/>
      <sz val="14"/>
      <color theme="0"/>
      <name val="Times New Roman"/>
      <family val="1"/>
    </font>
    <font>
      <b/>
      <sz val="20"/>
      <color theme="0"/>
      <name val="Times New Roman"/>
      <family val="1"/>
    </font>
    <font>
      <b/>
      <sz val="22"/>
      <color theme="0"/>
      <name val="Times New Roman"/>
      <family val="1"/>
    </font>
    <font>
      <b/>
      <sz val="16"/>
      <color theme="0"/>
      <name val="Times New Roman"/>
      <family val="1"/>
    </font>
    <font>
      <b/>
      <sz val="16"/>
      <color theme="0"/>
      <name val="Arial"/>
      <family val="2"/>
    </font>
    <font>
      <sz val="10"/>
      <name val="Arial"/>
    </font>
  </fonts>
  <fills count="17">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rgb="FFFFFFFF"/>
        <bgColor rgb="FFFFFFFF"/>
      </patternFill>
    </fill>
    <fill>
      <patternFill patternType="solid">
        <fgColor theme="0" tint="-0.249977111117893"/>
        <bgColor indexed="64"/>
      </patternFill>
    </fill>
    <fill>
      <patternFill patternType="solid">
        <fgColor theme="8" tint="-0.499984740745262"/>
        <bgColor rgb="FF000000"/>
      </patternFill>
    </fill>
    <fill>
      <patternFill patternType="solid">
        <fgColor theme="5" tint="-0.499984740745262"/>
        <bgColor rgb="FFFFFFFF"/>
      </patternFill>
    </fill>
    <fill>
      <patternFill patternType="solid">
        <fgColor theme="5" tint="0.79998168889431442"/>
        <bgColor rgb="FF000000"/>
      </patternFill>
    </fill>
    <fill>
      <patternFill patternType="solid">
        <fgColor theme="5" tint="0.79998168889431442"/>
        <bgColor indexed="64"/>
      </patternFill>
    </fill>
    <fill>
      <patternFill patternType="solid">
        <fgColor rgb="FFFFFF00"/>
        <bgColor indexed="64"/>
      </patternFill>
    </fill>
    <fill>
      <patternFill patternType="solid">
        <fgColor theme="5" tint="-0.249977111117893"/>
        <bgColor rgb="FF000000"/>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249977111117893"/>
        <bgColor rgb="FFFFFFFF"/>
      </patternFill>
    </fill>
    <fill>
      <patternFill patternType="solid">
        <fgColor theme="5" tint="0.39997558519241921"/>
        <bgColor rgb="FF000000"/>
      </patternFill>
    </fill>
    <fill>
      <patternFill patternType="solid">
        <fgColor rgb="FFFCE4D6"/>
        <bgColor rgb="FF000000"/>
      </patternFill>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medium">
        <color theme="5" tint="-0.249977111117893"/>
      </top>
      <bottom/>
      <diagonal/>
    </border>
    <border>
      <left style="medium">
        <color theme="5" tint="-0.249977111117893"/>
      </left>
      <right style="medium">
        <color theme="5" tint="-0.249977111117893"/>
      </right>
      <top style="medium">
        <color theme="5" tint="-0.249977111117893"/>
      </top>
      <bottom style="medium">
        <color theme="5" tint="-0.249977111117893"/>
      </bottom>
      <diagonal/>
    </border>
    <border>
      <left style="medium">
        <color theme="5" tint="-0.249977111117893"/>
      </left>
      <right/>
      <top style="medium">
        <color theme="5" tint="-0.249977111117893"/>
      </top>
      <bottom style="medium">
        <color theme="5" tint="-0.249977111117893"/>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thin">
        <color indexed="64"/>
      </right>
      <top style="medium">
        <color theme="0"/>
      </top>
      <bottom style="medium">
        <color theme="0"/>
      </bottom>
      <diagonal/>
    </border>
    <border>
      <left style="thin">
        <color indexed="64"/>
      </left>
      <right style="medium">
        <color theme="0"/>
      </right>
      <top style="medium">
        <color theme="0"/>
      </top>
      <bottom style="medium">
        <color theme="0"/>
      </bottom>
      <diagonal/>
    </border>
    <border>
      <left style="thin">
        <color indexed="64"/>
      </left>
      <right/>
      <top/>
      <bottom style="thin">
        <color rgb="FF000000"/>
      </bottom>
      <diagonal/>
    </border>
    <border>
      <left/>
      <right style="thin">
        <color indexed="64"/>
      </right>
      <top/>
      <bottom style="thin">
        <color rgb="FF000000"/>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style="medium">
        <color rgb="FFFFFFFF"/>
      </top>
      <bottom style="medium">
        <color rgb="FFFFFFFF"/>
      </bottom>
      <diagonal/>
    </border>
  </borders>
  <cellStyleXfs count="3">
    <xf numFmtId="0" fontId="0" fillId="0" borderId="0"/>
    <xf numFmtId="9" fontId="1" fillId="0" borderId="0" applyFont="0" applyFill="0" applyBorder="0" applyAlignment="0" applyProtection="0"/>
    <xf numFmtId="0" fontId="4" fillId="0" borderId="0" applyNumberFormat="0" applyBorder="0" applyProtection="0"/>
  </cellStyleXfs>
  <cellXfs count="129">
    <xf numFmtId="0" fontId="0" fillId="0" borderId="0" xfId="0"/>
    <xf numFmtId="0" fontId="10" fillId="0" borderId="1" xfId="0" applyFont="1" applyBorder="1" applyAlignment="1">
      <alignment vertical="center"/>
    </xf>
    <xf numFmtId="0" fontId="0" fillId="3" borderId="0" xfId="0" applyFill="1"/>
    <xf numFmtId="0" fontId="10" fillId="0" borderId="1" xfId="0" applyFont="1" applyBorder="1" applyAlignment="1">
      <alignment vertical="center" wrapText="1"/>
    </xf>
    <xf numFmtId="0" fontId="0" fillId="3" borderId="0" xfId="0" applyFill="1" applyAlignment="1">
      <alignment horizontal="center" vertical="center"/>
    </xf>
    <xf numFmtId="0" fontId="0" fillId="0" borderId="2" xfId="0" applyBorder="1"/>
    <xf numFmtId="0" fontId="0" fillId="0" borderId="1" xfId="0" applyBorder="1"/>
    <xf numFmtId="0" fontId="1" fillId="3" borderId="0" xfId="0" applyFont="1" applyFill="1"/>
    <xf numFmtId="0" fontId="16" fillId="5" borderId="1" xfId="0" applyFont="1" applyFill="1" applyBorder="1" applyAlignment="1">
      <alignment horizontal="center" vertical="center"/>
    </xf>
    <xf numFmtId="0" fontId="4" fillId="4" borderId="1" xfId="2" applyFill="1" applyBorder="1" applyAlignment="1" applyProtection="1">
      <alignment horizontal="center" vertical="center" wrapText="1"/>
    </xf>
    <xf numFmtId="14" fontId="4" fillId="4" borderId="1" xfId="2" applyNumberFormat="1" applyFill="1" applyBorder="1" applyAlignment="1" applyProtection="1">
      <alignment horizontal="center" vertical="center" wrapText="1"/>
    </xf>
    <xf numFmtId="0" fontId="15" fillId="0" borderId="1" xfId="0" applyFont="1" applyBorder="1" applyAlignment="1">
      <alignment horizontal="center" vertical="center"/>
    </xf>
    <xf numFmtId="0" fontId="4" fillId="4" borderId="5" xfId="2" applyFill="1" applyBorder="1" applyAlignment="1" applyProtection="1">
      <alignment horizontal="center" vertical="center" wrapText="1"/>
    </xf>
    <xf numFmtId="14" fontId="15" fillId="0" borderId="1" xfId="0" applyNumberFormat="1" applyFont="1" applyBorder="1" applyAlignment="1">
      <alignment horizontal="center" vertical="center"/>
    </xf>
    <xf numFmtId="0" fontId="15" fillId="0" borderId="1" xfId="0" applyFont="1" applyBorder="1" applyAlignment="1">
      <alignment horizontal="center" vertical="center" wrapText="1"/>
    </xf>
    <xf numFmtId="0" fontId="15" fillId="10" borderId="1" xfId="0" applyFont="1" applyFill="1" applyBorder="1" applyAlignment="1">
      <alignment horizontal="center" vertical="center"/>
    </xf>
    <xf numFmtId="14" fontId="15" fillId="10" borderId="1" xfId="0" applyNumberFormat="1" applyFont="1" applyFill="1" applyBorder="1" applyAlignment="1">
      <alignment horizontal="center" vertical="center"/>
    </xf>
    <xf numFmtId="0" fontId="15" fillId="10" borderId="1" xfId="0" applyFont="1" applyFill="1" applyBorder="1" applyAlignment="1">
      <alignment horizontal="center" vertical="center" wrapText="1"/>
    </xf>
    <xf numFmtId="0" fontId="4" fillId="10" borderId="1" xfId="2" applyFill="1" applyBorder="1" applyAlignment="1" applyProtection="1">
      <alignment horizontal="center" vertical="center" wrapText="1"/>
    </xf>
    <xf numFmtId="0" fontId="12" fillId="11" borderId="13" xfId="0" applyFont="1" applyFill="1" applyBorder="1" applyAlignment="1">
      <alignment horizontal="left" vertical="center" wrapText="1"/>
    </xf>
    <xf numFmtId="14" fontId="17" fillId="2" borderId="14" xfId="0" applyNumberFormat="1" applyFont="1" applyFill="1" applyBorder="1" applyAlignment="1">
      <alignment vertical="center" wrapText="1"/>
    </xf>
    <xf numFmtId="0" fontId="12" fillId="11" borderId="14" xfId="0" applyFont="1" applyFill="1" applyBorder="1" applyAlignment="1">
      <alignment horizontal="left" vertical="center" wrapText="1"/>
    </xf>
    <xf numFmtId="1" fontId="17" fillId="2" borderId="14" xfId="0" applyNumberFormat="1" applyFont="1" applyFill="1" applyBorder="1" applyAlignment="1">
      <alignment vertical="center" wrapText="1"/>
    </xf>
    <xf numFmtId="0" fontId="12" fillId="11" borderId="15" xfId="0" applyFont="1" applyFill="1" applyBorder="1" applyAlignment="1">
      <alignment horizontal="left" vertical="center" wrapText="1"/>
    </xf>
    <xf numFmtId="0" fontId="19" fillId="15" borderId="17" xfId="0" applyFont="1" applyFill="1" applyBorder="1" applyAlignment="1">
      <alignment vertical="center" wrapText="1"/>
    </xf>
    <xf numFmtId="0" fontId="19" fillId="15" borderId="18" xfId="0" applyFont="1" applyFill="1" applyBorder="1" applyAlignment="1">
      <alignment vertical="center" wrapText="1"/>
    </xf>
    <xf numFmtId="0" fontId="13" fillId="9" borderId="16" xfId="0" applyFont="1" applyFill="1" applyBorder="1" applyAlignment="1">
      <alignment horizontal="justify" vertical="center" wrapText="1"/>
    </xf>
    <xf numFmtId="0" fontId="13" fillId="9" borderId="16" xfId="0" applyFont="1" applyFill="1" applyBorder="1" applyAlignment="1">
      <alignment horizontal="justify" vertical="center"/>
    </xf>
    <xf numFmtId="14" fontId="13" fillId="9" borderId="16" xfId="0" applyNumberFormat="1" applyFont="1" applyFill="1" applyBorder="1" applyAlignment="1">
      <alignment horizontal="justify" vertical="center" wrapText="1"/>
    </xf>
    <xf numFmtId="9" fontId="13" fillId="9" borderId="16" xfId="1" applyFont="1" applyFill="1" applyBorder="1" applyAlignment="1" applyProtection="1">
      <alignment horizontal="justify" vertical="center" wrapText="1"/>
    </xf>
    <xf numFmtId="0" fontId="13" fillId="8" borderId="16" xfId="0" applyFont="1" applyFill="1" applyBorder="1" applyAlignment="1">
      <alignment horizontal="justify" vertical="center" wrapText="1"/>
    </xf>
    <xf numFmtId="9" fontId="13" fillId="8" borderId="16" xfId="1" applyFont="1" applyFill="1" applyBorder="1" applyAlignment="1">
      <alignment horizontal="justify" vertical="center" wrapText="1"/>
    </xf>
    <xf numFmtId="9" fontId="13" fillId="8" borderId="16" xfId="0" applyNumberFormat="1" applyFont="1" applyFill="1" applyBorder="1" applyAlignment="1">
      <alignment horizontal="justify" vertical="center" wrapText="1"/>
    </xf>
    <xf numFmtId="0" fontId="3" fillId="8" borderId="16" xfId="0" applyFont="1" applyFill="1" applyBorder="1" applyAlignment="1">
      <alignment vertical="center" wrapText="1"/>
    </xf>
    <xf numFmtId="9" fontId="2" fillId="8" borderId="16" xfId="0" applyNumberFormat="1" applyFont="1" applyFill="1" applyBorder="1" applyAlignment="1">
      <alignment horizontal="center" vertical="center" wrapText="1"/>
    </xf>
    <xf numFmtId="9" fontId="13" fillId="9" borderId="16" xfId="0" applyNumberFormat="1" applyFont="1" applyFill="1" applyBorder="1" applyAlignment="1">
      <alignment horizontal="justify" vertical="center" wrapText="1"/>
    </xf>
    <xf numFmtId="164" fontId="13" fillId="9" borderId="16" xfId="1" applyNumberFormat="1" applyFont="1" applyFill="1" applyBorder="1" applyAlignment="1" applyProtection="1">
      <alignment horizontal="justify" vertical="center" wrapText="1"/>
    </xf>
    <xf numFmtId="14" fontId="13" fillId="8" borderId="16" xfId="0" applyNumberFormat="1" applyFont="1" applyFill="1" applyBorder="1" applyAlignment="1">
      <alignment horizontal="justify" vertical="center" wrapText="1"/>
    </xf>
    <xf numFmtId="0" fontId="13" fillId="9" borderId="16" xfId="2" applyFont="1" applyFill="1" applyBorder="1" applyAlignment="1" applyProtection="1">
      <alignment horizontal="justify" vertical="center" wrapText="1"/>
    </xf>
    <xf numFmtId="0" fontId="0" fillId="9" borderId="16" xfId="0" applyFill="1" applyBorder="1"/>
    <xf numFmtId="164" fontId="13" fillId="9" borderId="16" xfId="0" applyNumberFormat="1" applyFont="1" applyFill="1" applyBorder="1" applyAlignment="1">
      <alignment horizontal="justify" vertical="center" wrapText="1"/>
    </xf>
    <xf numFmtId="14" fontId="13" fillId="9" borderId="16" xfId="0" applyNumberFormat="1" applyFont="1" applyFill="1" applyBorder="1" applyAlignment="1">
      <alignment horizontal="justify" vertical="center"/>
    </xf>
    <xf numFmtId="9" fontId="8" fillId="15" borderId="28" xfId="0" applyNumberFormat="1" applyFont="1" applyFill="1" applyBorder="1" applyAlignment="1">
      <alignment horizontal="center" vertical="center" wrapText="1"/>
    </xf>
    <xf numFmtId="9" fontId="8" fillId="15" borderId="16" xfId="0" applyNumberFormat="1" applyFont="1" applyFill="1" applyBorder="1" applyAlignment="1">
      <alignment horizontal="center" vertical="center" wrapText="1"/>
    </xf>
    <xf numFmtId="9" fontId="8" fillId="6" borderId="16" xfId="0" applyNumberFormat="1" applyFont="1" applyFill="1" applyBorder="1" applyAlignment="1">
      <alignment horizontal="center" vertical="center" wrapText="1"/>
    </xf>
    <xf numFmtId="1" fontId="8" fillId="6" borderId="16" xfId="0" applyNumberFormat="1" applyFont="1" applyFill="1" applyBorder="1" applyAlignment="1">
      <alignment horizontal="center" vertical="center" wrapText="1"/>
    </xf>
    <xf numFmtId="1" fontId="8" fillId="15" borderId="16" xfId="0" applyNumberFormat="1" applyFont="1" applyFill="1" applyBorder="1" applyAlignment="1">
      <alignment horizontal="center" vertical="center" wrapText="1"/>
    </xf>
    <xf numFmtId="9" fontId="13" fillId="8" borderId="16" xfId="1" applyFont="1" applyFill="1" applyBorder="1" applyAlignment="1">
      <alignment horizontal="center" vertical="center" wrapText="1"/>
    </xf>
    <xf numFmtId="1" fontId="13" fillId="8" borderId="16" xfId="1" applyNumberFormat="1" applyFont="1" applyFill="1" applyBorder="1" applyAlignment="1">
      <alignment horizontal="justify" vertical="center" wrapText="1"/>
    </xf>
    <xf numFmtId="0" fontId="21" fillId="13" borderId="17" xfId="0" applyFont="1" applyFill="1" applyBorder="1" applyAlignment="1">
      <alignment vertical="center"/>
    </xf>
    <xf numFmtId="0" fontId="21" fillId="15" borderId="17" xfId="0" applyFont="1" applyFill="1" applyBorder="1" applyAlignment="1">
      <alignment vertical="center" wrapText="1"/>
    </xf>
    <xf numFmtId="0" fontId="21" fillId="13" borderId="18" xfId="0" applyFont="1" applyFill="1" applyBorder="1" applyAlignment="1">
      <alignment vertical="center"/>
    </xf>
    <xf numFmtId="0" fontId="22" fillId="13" borderId="16" xfId="0" applyFont="1" applyFill="1" applyBorder="1" applyAlignment="1">
      <alignment horizontal="center" vertical="center" textRotation="90" wrapText="1"/>
    </xf>
    <xf numFmtId="0" fontId="22" fillId="13" borderId="26" xfId="0" applyFont="1" applyFill="1" applyBorder="1" applyAlignment="1">
      <alignment horizontal="center" vertical="center" textRotation="90" wrapText="1"/>
    </xf>
    <xf numFmtId="0" fontId="21" fillId="15" borderId="18" xfId="0" applyFont="1" applyFill="1" applyBorder="1" applyAlignment="1">
      <alignment vertical="center" wrapText="1"/>
    </xf>
    <xf numFmtId="0" fontId="22" fillId="13" borderId="17" xfId="0" applyFont="1" applyFill="1" applyBorder="1" applyAlignment="1">
      <alignment horizontal="center" vertical="center" textRotation="90" wrapText="1"/>
    </xf>
    <xf numFmtId="0" fontId="22" fillId="13" borderId="17" xfId="0" applyFont="1" applyFill="1" applyBorder="1" applyAlignment="1">
      <alignment horizontal="center" vertical="center" wrapText="1"/>
    </xf>
    <xf numFmtId="0" fontId="22" fillId="13" borderId="20" xfId="0" applyFont="1" applyFill="1" applyBorder="1" applyAlignment="1">
      <alignment horizontal="center" vertical="center" wrapText="1"/>
    </xf>
    <xf numFmtId="0" fontId="21" fillId="13" borderId="17" xfId="0" applyFont="1" applyFill="1" applyBorder="1" applyAlignment="1">
      <alignment horizontal="center" vertical="center" wrapText="1"/>
    </xf>
    <xf numFmtId="0" fontId="21" fillId="13" borderId="16" xfId="0" applyFont="1" applyFill="1" applyBorder="1" applyAlignment="1">
      <alignment horizontal="center" vertical="center" wrapText="1"/>
    </xf>
    <xf numFmtId="0" fontId="21" fillId="13" borderId="18" xfId="0" applyFont="1" applyFill="1" applyBorder="1" applyAlignment="1">
      <alignment horizontal="center" vertical="center" wrapText="1"/>
    </xf>
    <xf numFmtId="0" fontId="21" fillId="13" borderId="16" xfId="0" applyFont="1" applyFill="1" applyBorder="1" applyAlignment="1">
      <alignment horizontal="center" vertical="center" textRotation="90" wrapText="1"/>
    </xf>
    <xf numFmtId="0" fontId="21" fillId="13" borderId="19" xfId="0" applyFont="1" applyFill="1" applyBorder="1" applyAlignment="1">
      <alignment horizontal="center" vertical="center" wrapText="1"/>
    </xf>
    <xf numFmtId="9" fontId="13" fillId="16" borderId="33" xfId="0" applyNumberFormat="1" applyFont="1" applyFill="1" applyBorder="1" applyAlignment="1">
      <alignment horizontal="center" vertical="center" wrapText="1"/>
    </xf>
    <xf numFmtId="9" fontId="13" fillId="16" borderId="34" xfId="0" applyNumberFormat="1" applyFont="1" applyFill="1" applyBorder="1" applyAlignment="1">
      <alignment horizontal="center" vertical="center" wrapText="1"/>
    </xf>
    <xf numFmtId="0" fontId="23" fillId="9" borderId="16" xfId="0" applyFont="1" applyFill="1" applyBorder="1" applyAlignment="1">
      <alignment horizontal="justify" vertical="center" wrapText="1"/>
    </xf>
    <xf numFmtId="0" fontId="13" fillId="16" borderId="33" xfId="0" applyFont="1" applyFill="1" applyBorder="1" applyAlignment="1">
      <alignment wrapText="1"/>
    </xf>
    <xf numFmtId="1" fontId="13" fillId="8" borderId="16" xfId="0" applyNumberFormat="1" applyFont="1" applyFill="1" applyBorder="1" applyAlignment="1">
      <alignment horizontal="justify" vertical="center" wrapText="1"/>
    </xf>
    <xf numFmtId="0" fontId="13" fillId="8" borderId="16" xfId="0" applyFont="1" applyFill="1" applyBorder="1" applyAlignment="1">
      <alignment vertical="center" wrapText="1"/>
    </xf>
    <xf numFmtId="9" fontId="13" fillId="8" borderId="16" xfId="1" applyFont="1" applyFill="1" applyBorder="1" applyAlignment="1">
      <alignment vertical="center" wrapText="1"/>
    </xf>
    <xf numFmtId="0" fontId="13" fillId="16" borderId="35" xfId="0" applyFont="1" applyFill="1" applyBorder="1" applyAlignment="1">
      <alignment wrapText="1"/>
    </xf>
    <xf numFmtId="0" fontId="13" fillId="16" borderId="33" xfId="0" applyFont="1" applyFill="1" applyBorder="1" applyAlignment="1">
      <alignment vertical="center" wrapText="1"/>
    </xf>
    <xf numFmtId="0" fontId="13" fillId="16" borderId="35" xfId="0" applyFont="1" applyFill="1" applyBorder="1" applyAlignment="1">
      <alignment vertical="center" wrapText="1"/>
    </xf>
    <xf numFmtId="14" fontId="13" fillId="16" borderId="33" xfId="0" applyNumberFormat="1" applyFont="1" applyFill="1" applyBorder="1" applyAlignment="1">
      <alignment horizontal="center" vertical="center" wrapText="1"/>
    </xf>
    <xf numFmtId="14" fontId="13" fillId="16" borderId="35" xfId="0" applyNumberFormat="1" applyFont="1" applyFill="1" applyBorder="1" applyAlignment="1">
      <alignment horizontal="center" vertical="center" wrapText="1"/>
    </xf>
    <xf numFmtId="9" fontId="8" fillId="15" borderId="16" xfId="0" applyNumberFormat="1" applyFont="1" applyFill="1" applyBorder="1" applyAlignment="1">
      <alignment horizontal="center" vertical="center" wrapText="1"/>
    </xf>
    <xf numFmtId="0" fontId="21" fillId="11" borderId="16" xfId="0" applyFont="1" applyFill="1" applyBorder="1" applyAlignment="1">
      <alignment horizontal="center" vertical="center" wrapText="1"/>
    </xf>
    <xf numFmtId="0" fontId="21" fillId="14" borderId="16" xfId="0" applyFont="1" applyFill="1" applyBorder="1" applyAlignment="1">
      <alignment horizontal="center" vertical="center" wrapText="1"/>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3" xfId="0" applyFont="1" applyBorder="1" applyAlignment="1">
      <alignment horizontal="center" vertical="center" wrapText="1"/>
    </xf>
    <xf numFmtId="0" fontId="21" fillId="15" borderId="17" xfId="0" applyFont="1" applyFill="1" applyBorder="1" applyAlignment="1">
      <alignment horizontal="center" vertical="center" wrapText="1"/>
    </xf>
    <xf numFmtId="0" fontId="21" fillId="15" borderId="18" xfId="0" applyFont="1" applyFill="1" applyBorder="1" applyAlignment="1">
      <alignment horizontal="center" vertical="center" wrapText="1"/>
    </xf>
    <xf numFmtId="0" fontId="21" fillId="15" borderId="19" xfId="0" applyFont="1" applyFill="1" applyBorder="1" applyAlignment="1">
      <alignment horizontal="center" vertical="center" wrapText="1"/>
    </xf>
    <xf numFmtId="0" fontId="21" fillId="12" borderId="17" xfId="0" applyFont="1" applyFill="1" applyBorder="1" applyAlignment="1">
      <alignment horizontal="center" vertical="center"/>
    </xf>
    <xf numFmtId="0" fontId="21" fillId="12" borderId="16" xfId="0" applyFont="1" applyFill="1" applyBorder="1" applyAlignment="1">
      <alignment horizontal="center" vertical="center"/>
    </xf>
    <xf numFmtId="0" fontId="18" fillId="7" borderId="16" xfId="2" applyFont="1" applyFill="1" applyBorder="1" applyAlignment="1" applyProtection="1">
      <alignment horizontal="center" vertical="center" wrapText="1"/>
    </xf>
    <xf numFmtId="0" fontId="21" fillId="13" borderId="20" xfId="0" applyFont="1" applyFill="1" applyBorder="1" applyAlignment="1">
      <alignment horizontal="center" vertical="center"/>
    </xf>
    <xf numFmtId="0" fontId="21" fillId="13" borderId="21" xfId="0" applyFont="1" applyFill="1" applyBorder="1" applyAlignment="1">
      <alignment horizontal="center" vertical="center"/>
    </xf>
    <xf numFmtId="0" fontId="21" fillId="13" borderId="22" xfId="0" applyFont="1" applyFill="1" applyBorder="1" applyAlignment="1">
      <alignment horizontal="center" vertical="center"/>
    </xf>
    <xf numFmtId="0" fontId="21" fillId="13" borderId="23" xfId="0" applyFont="1" applyFill="1" applyBorder="1" applyAlignment="1">
      <alignment horizontal="center" vertical="center"/>
    </xf>
    <xf numFmtId="0" fontId="21" fillId="13" borderId="24" xfId="0" applyFont="1" applyFill="1" applyBorder="1" applyAlignment="1">
      <alignment horizontal="center" vertical="center"/>
    </xf>
    <xf numFmtId="0" fontId="21" fillId="13" borderId="25" xfId="0" applyFont="1" applyFill="1" applyBorder="1" applyAlignment="1">
      <alignment horizontal="center" vertical="center"/>
    </xf>
    <xf numFmtId="0" fontId="22" fillId="13" borderId="29" xfId="0" applyFont="1" applyFill="1" applyBorder="1" applyAlignment="1">
      <alignment horizontal="center" vertical="center" wrapText="1"/>
    </xf>
    <xf numFmtId="0" fontId="22" fillId="13" borderId="30" xfId="0" applyFont="1" applyFill="1" applyBorder="1" applyAlignment="1">
      <alignment horizontal="center" vertical="center" wrapText="1"/>
    </xf>
    <xf numFmtId="0" fontId="21" fillId="13" borderId="26" xfId="0" applyFont="1" applyFill="1" applyBorder="1" applyAlignment="1">
      <alignment horizontal="center" vertical="center"/>
    </xf>
    <xf numFmtId="0" fontId="21" fillId="13" borderId="27" xfId="0" applyFont="1" applyFill="1" applyBorder="1" applyAlignment="1">
      <alignment horizontal="center" vertical="center"/>
    </xf>
    <xf numFmtId="0" fontId="20" fillId="7" borderId="16" xfId="0" applyFont="1" applyFill="1" applyBorder="1" applyAlignment="1">
      <alignment horizontal="center" vertical="center" wrapText="1"/>
    </xf>
    <xf numFmtId="0" fontId="21" fillId="14" borderId="17" xfId="0" applyFont="1" applyFill="1" applyBorder="1" applyAlignment="1">
      <alignment horizontal="center" vertical="center" wrapText="1"/>
    </xf>
    <xf numFmtId="0" fontId="10" fillId="0" borderId="4" xfId="0" applyFont="1" applyBorder="1" applyAlignment="1">
      <alignment horizontal="center" vertical="center"/>
    </xf>
    <xf numFmtId="0" fontId="10" fillId="0" borderId="2" xfId="0" applyFont="1" applyBorder="1" applyAlignment="1">
      <alignment horizontal="center" vertical="center"/>
    </xf>
    <xf numFmtId="49" fontId="11" fillId="0" borderId="4" xfId="0" applyNumberFormat="1" applyFont="1" applyBorder="1" applyAlignment="1">
      <alignment horizontal="center" vertical="center"/>
    </xf>
    <xf numFmtId="49" fontId="11" fillId="0" borderId="2" xfId="0" applyNumberFormat="1" applyFont="1" applyBorder="1" applyAlignment="1">
      <alignment horizontal="center" vertical="center"/>
    </xf>
    <xf numFmtId="14" fontId="11" fillId="0" borderId="4" xfId="0" applyNumberFormat="1" applyFont="1" applyBorder="1" applyAlignment="1">
      <alignment horizontal="center" vertical="center" wrapText="1"/>
    </xf>
    <xf numFmtId="14" fontId="11" fillId="0" borderId="2" xfId="0" applyNumberFormat="1" applyFont="1" applyBorder="1" applyAlignment="1">
      <alignment horizontal="center" vertical="center" wrapText="1"/>
    </xf>
    <xf numFmtId="0" fontId="21" fillId="13" borderId="16" xfId="0" applyFont="1" applyFill="1" applyBorder="1" applyAlignment="1">
      <alignment horizontal="center" vertical="center" wrapText="1"/>
    </xf>
    <xf numFmtId="0" fontId="19" fillId="11"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19" fillId="14" borderId="16" xfId="0" applyFont="1" applyFill="1" applyBorder="1" applyAlignment="1">
      <alignment horizontal="center" vertical="center" wrapText="1"/>
    </xf>
    <xf numFmtId="0" fontId="21" fillId="13" borderId="16" xfId="0" applyFont="1" applyFill="1" applyBorder="1" applyAlignment="1">
      <alignment horizontal="center" vertical="center"/>
    </xf>
    <xf numFmtId="0" fontId="12" fillId="7" borderId="16" xfId="2" applyFont="1" applyFill="1" applyBorder="1" applyAlignment="1" applyProtection="1">
      <alignment horizontal="center" vertical="center" wrapText="1"/>
    </xf>
    <xf numFmtId="0" fontId="12" fillId="7" borderId="17" xfId="2" applyFont="1" applyFill="1" applyBorder="1" applyAlignment="1" applyProtection="1">
      <alignment horizontal="center" vertical="center" wrapText="1"/>
    </xf>
    <xf numFmtId="0" fontId="0" fillId="3" borderId="0" xfId="0" applyFill="1" applyAlignment="1">
      <alignment horizontal="center"/>
    </xf>
    <xf numFmtId="0" fontId="0" fillId="3" borderId="6" xfId="0" applyFill="1" applyBorder="1" applyAlignment="1">
      <alignment horizontal="center"/>
    </xf>
  </cellXfs>
  <cellStyles count="3">
    <cellStyle name="Normal" xfId="0" builtinId="0"/>
    <cellStyle name="Normal 2" xfId="2" xr:uid="{1097278E-2382-4A46-A147-83D21EE97B57}"/>
    <cellStyle name="Porcentaje" xfId="1" builtinId="5"/>
  </cellStyles>
  <dxfs count="20">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ont>
        <color theme="0"/>
      </font>
      <fill>
        <patternFill>
          <bgColor rgb="FF00B050"/>
        </patternFill>
      </fill>
    </dxf>
    <dxf>
      <fill>
        <patternFill>
          <bgColor rgb="FFC00000"/>
        </patternFill>
      </fill>
    </dxf>
    <dxf>
      <fill>
        <patternFill>
          <bgColor theme="7" tint="-0.24994659260841701"/>
        </patternFill>
      </fill>
    </dxf>
    <dxf>
      <fill>
        <patternFill>
          <bgColor theme="5" tint="-0.24994659260841701"/>
        </patternFill>
      </fill>
    </dxf>
    <dxf>
      <fill>
        <patternFill>
          <bgColor theme="9" tint="-0.24994659260841701"/>
        </patternFill>
      </fill>
    </dxf>
    <dxf>
      <fill>
        <patternFill>
          <bgColor rgb="FF00B050"/>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ont>
        <color theme="0"/>
      </font>
      <fill>
        <patternFill>
          <bgColor rgb="FF00B050"/>
        </patternFill>
      </fill>
    </dxf>
    <dxf>
      <fill>
        <patternFill>
          <bgColor rgb="FFC00000"/>
        </patternFill>
      </fill>
    </dxf>
    <dxf>
      <fill>
        <patternFill>
          <bgColor theme="7" tint="-0.24994659260841701"/>
        </patternFill>
      </fill>
    </dxf>
    <dxf>
      <fill>
        <patternFill>
          <bgColor theme="5" tint="-0.24994659260841701"/>
        </patternFill>
      </fill>
    </dxf>
    <dxf>
      <fill>
        <patternFill>
          <bgColor theme="9" tint="-0.24994659260841701"/>
        </patternFill>
      </fill>
    </dxf>
    <dxf>
      <fill>
        <patternFill>
          <bgColor rgb="FF00B050"/>
        </patternFill>
      </fill>
    </dxf>
  </dxfs>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332015</xdr:colOff>
      <xdr:row>0</xdr:row>
      <xdr:rowOff>0</xdr:rowOff>
    </xdr:from>
    <xdr:to>
      <xdr:col>1</xdr:col>
      <xdr:colOff>1408340</xdr:colOff>
      <xdr:row>3</xdr:row>
      <xdr:rowOff>40821</xdr:rowOff>
    </xdr:to>
    <xdr:pic>
      <xdr:nvPicPr>
        <xdr:cNvPr id="3" name="image1.jpg">
          <a:extLst>
            <a:ext uri="{FF2B5EF4-FFF2-40B4-BE49-F238E27FC236}">
              <a16:creationId xmlns:a16="http://schemas.microsoft.com/office/drawing/2014/main" id="{00000000-0008-0000-0100-000003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2015" y="0"/>
          <a:ext cx="1838325" cy="775607"/>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EAF4E-32CC-4D9D-8167-F8482D443C80}">
  <sheetPr filterMode="1"/>
  <dimension ref="A2:BK48"/>
  <sheetViews>
    <sheetView topLeftCell="B43" workbookViewId="0">
      <selection activeCell="C44" sqref="C44"/>
    </sheetView>
  </sheetViews>
  <sheetFormatPr baseColWidth="10" defaultColWidth="11.42578125" defaultRowHeight="15" x14ac:dyDescent="0.25"/>
  <cols>
    <col min="1" max="3" width="11.42578125" style="2"/>
    <col min="4" max="4" width="38.7109375" style="2" customWidth="1"/>
    <col min="5" max="5" width="69.42578125" style="2" customWidth="1"/>
    <col min="6" max="6" width="56.42578125" style="2" customWidth="1"/>
    <col min="7" max="7" width="31.42578125" style="2" customWidth="1"/>
    <col min="8" max="16384" width="11.42578125" style="2"/>
  </cols>
  <sheetData>
    <row r="2" spans="1:63" customFormat="1" ht="15.75" x14ac:dyDescent="0.25">
      <c r="A2" s="2"/>
      <c r="B2" s="8" t="s">
        <v>0</v>
      </c>
      <c r="C2" s="8" t="s">
        <v>1</v>
      </c>
      <c r="D2" s="8" t="s">
        <v>2</v>
      </c>
      <c r="E2" s="8" t="s">
        <v>3</v>
      </c>
      <c r="F2" s="8" t="s">
        <v>4</v>
      </c>
      <c r="G2" s="8" t="s">
        <v>5</v>
      </c>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row>
    <row r="3" spans="1:63" customFormat="1" ht="12" customHeight="1" x14ac:dyDescent="0.25">
      <c r="A3" s="2"/>
      <c r="B3" s="9">
        <v>1</v>
      </c>
      <c r="C3" s="10">
        <v>44592</v>
      </c>
      <c r="D3" s="9" t="s">
        <v>6</v>
      </c>
      <c r="E3" s="9" t="s">
        <v>7</v>
      </c>
      <c r="F3" s="11" t="s">
        <v>8</v>
      </c>
      <c r="G3" s="12" t="s">
        <v>9</v>
      </c>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row>
    <row r="4" spans="1:63" customFormat="1" ht="12" customHeight="1" x14ac:dyDescent="0.25">
      <c r="A4" s="2"/>
      <c r="B4" s="11">
        <v>2</v>
      </c>
      <c r="C4" s="13">
        <v>45021</v>
      </c>
      <c r="D4" s="14" t="s">
        <v>10</v>
      </c>
      <c r="E4" s="14" t="s">
        <v>11</v>
      </c>
      <c r="F4" s="14" t="s">
        <v>12</v>
      </c>
      <c r="G4" s="14" t="s">
        <v>13</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63" customFormat="1" ht="12" customHeight="1" x14ac:dyDescent="0.25">
      <c r="A5" s="2"/>
      <c r="B5" s="11">
        <v>3</v>
      </c>
      <c r="C5" s="13">
        <v>45021</v>
      </c>
      <c r="D5" s="14" t="s">
        <v>14</v>
      </c>
      <c r="E5" s="14" t="s">
        <v>15</v>
      </c>
      <c r="F5" s="14" t="s">
        <v>12</v>
      </c>
      <c r="G5" s="14" t="s">
        <v>13</v>
      </c>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63" customFormat="1" ht="12" customHeight="1" x14ac:dyDescent="0.25">
      <c r="A6" s="2"/>
      <c r="B6" s="11">
        <v>4</v>
      </c>
      <c r="C6" s="13">
        <v>45021</v>
      </c>
      <c r="D6" s="14" t="s">
        <v>16</v>
      </c>
      <c r="E6" s="14" t="s">
        <v>17</v>
      </c>
      <c r="F6" s="14" t="s">
        <v>12</v>
      </c>
      <c r="G6" s="9" t="s">
        <v>9</v>
      </c>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63" customFormat="1" ht="12" customHeight="1" x14ac:dyDescent="0.25">
      <c r="A7" s="2"/>
      <c r="B7" s="11">
        <v>5</v>
      </c>
      <c r="C7" s="13">
        <v>45021</v>
      </c>
      <c r="D7" s="14" t="s">
        <v>18</v>
      </c>
      <c r="E7" s="14" t="s">
        <v>19</v>
      </c>
      <c r="F7" s="11" t="s">
        <v>20</v>
      </c>
      <c r="G7" s="9" t="s">
        <v>9</v>
      </c>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63" customFormat="1" ht="12" customHeight="1" x14ac:dyDescent="0.25">
      <c r="A8" s="2"/>
      <c r="B8" s="11">
        <v>6</v>
      </c>
      <c r="C8" s="13">
        <v>45021</v>
      </c>
      <c r="D8" s="14" t="s">
        <v>21</v>
      </c>
      <c r="E8" s="14" t="s">
        <v>22</v>
      </c>
      <c r="F8" s="14" t="s">
        <v>23</v>
      </c>
      <c r="G8" s="9" t="s">
        <v>9</v>
      </c>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row>
    <row r="9" spans="1:63" customFormat="1" ht="12" customHeight="1" x14ac:dyDescent="0.25">
      <c r="A9" s="2"/>
      <c r="B9" s="11">
        <v>7</v>
      </c>
      <c r="C9" s="13"/>
      <c r="D9" s="14" t="s">
        <v>24</v>
      </c>
      <c r="E9" s="14" t="s">
        <v>25</v>
      </c>
      <c r="F9" s="14" t="s">
        <v>26</v>
      </c>
      <c r="G9" s="9" t="s">
        <v>9</v>
      </c>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63" customFormat="1" ht="12" customHeight="1" x14ac:dyDescent="0.25">
      <c r="A10" s="2"/>
      <c r="B10" s="11">
        <v>8</v>
      </c>
      <c r="C10" s="13">
        <v>45021</v>
      </c>
      <c r="D10" s="14" t="s">
        <v>24</v>
      </c>
      <c r="E10" s="14" t="s">
        <v>27</v>
      </c>
      <c r="F10" s="14" t="s">
        <v>28</v>
      </c>
      <c r="G10" s="9" t="s">
        <v>9</v>
      </c>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row>
    <row r="11" spans="1:63" customFormat="1" ht="12" customHeight="1" x14ac:dyDescent="0.25">
      <c r="A11" s="2"/>
      <c r="B11" s="15">
        <v>9</v>
      </c>
      <c r="C11" s="16">
        <v>45021</v>
      </c>
      <c r="D11" s="17" t="s">
        <v>24</v>
      </c>
      <c r="E11" s="17"/>
      <c r="F11" s="17" t="s">
        <v>29</v>
      </c>
      <c r="G11" s="18" t="s">
        <v>9</v>
      </c>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row>
    <row r="12" spans="1:63" customFormat="1" ht="63" customHeight="1" x14ac:dyDescent="0.25">
      <c r="A12" s="2"/>
      <c r="B12" s="11">
        <v>10</v>
      </c>
      <c r="C12" s="13">
        <v>45054</v>
      </c>
      <c r="D12" s="14" t="s">
        <v>30</v>
      </c>
      <c r="E12" s="14" t="s">
        <v>31</v>
      </c>
      <c r="F12" s="14" t="s">
        <v>32</v>
      </c>
      <c r="G12" s="9" t="s">
        <v>13</v>
      </c>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row>
    <row r="13" spans="1:63" customFormat="1" ht="12" customHeight="1" x14ac:dyDescent="0.25">
      <c r="A13" s="2"/>
      <c r="B13" s="11">
        <v>11</v>
      </c>
      <c r="C13" s="13">
        <v>45054</v>
      </c>
      <c r="D13" s="14" t="s">
        <v>33</v>
      </c>
      <c r="E13" s="14" t="s">
        <v>34</v>
      </c>
      <c r="F13" s="14" t="s">
        <v>35</v>
      </c>
      <c r="G13" s="9" t="s">
        <v>9</v>
      </c>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row>
    <row r="14" spans="1:63" customFormat="1" ht="12" customHeight="1" x14ac:dyDescent="0.25">
      <c r="A14" s="2"/>
      <c r="B14" s="11">
        <v>12</v>
      </c>
      <c r="C14" s="13">
        <v>45054</v>
      </c>
      <c r="D14" s="14" t="s">
        <v>36</v>
      </c>
      <c r="E14" s="14" t="s">
        <v>37</v>
      </c>
      <c r="F14" s="14" t="s">
        <v>35</v>
      </c>
      <c r="G14" s="9" t="s">
        <v>13</v>
      </c>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row>
    <row r="15" spans="1:63" customFormat="1" ht="12" customHeight="1" x14ac:dyDescent="0.25">
      <c r="A15" s="2"/>
      <c r="B15" s="11">
        <v>13</v>
      </c>
      <c r="C15" s="13">
        <v>44691</v>
      </c>
      <c r="D15" s="14" t="s">
        <v>38</v>
      </c>
      <c r="E15" s="14" t="s">
        <v>39</v>
      </c>
      <c r="F15" s="14" t="s">
        <v>40</v>
      </c>
      <c r="G15" s="9" t="s">
        <v>13</v>
      </c>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row>
    <row r="16" spans="1:63" customFormat="1" ht="12" customHeight="1" x14ac:dyDescent="0.25">
      <c r="A16" s="2"/>
      <c r="B16" s="11">
        <v>14</v>
      </c>
      <c r="C16" s="13">
        <v>44691</v>
      </c>
      <c r="D16" s="14" t="s">
        <v>41</v>
      </c>
      <c r="E16" s="14" t="s">
        <v>42</v>
      </c>
      <c r="F16" s="14" t="s">
        <v>43</v>
      </c>
      <c r="G16" s="9" t="s">
        <v>9</v>
      </c>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row>
    <row r="17" spans="1:63" customFormat="1" ht="12" customHeight="1" x14ac:dyDescent="0.25">
      <c r="A17" s="2"/>
      <c r="B17" s="11">
        <v>15</v>
      </c>
      <c r="C17" s="13">
        <v>45062</v>
      </c>
      <c r="D17" s="14" t="s">
        <v>44</v>
      </c>
      <c r="E17" s="14" t="s">
        <v>45</v>
      </c>
      <c r="F17" s="14" t="s">
        <v>32</v>
      </c>
      <c r="G17" s="9" t="s">
        <v>13</v>
      </c>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row>
    <row r="18" spans="1:63" customFormat="1" ht="12" customHeight="1" x14ac:dyDescent="0.25">
      <c r="A18" s="2"/>
      <c r="B18" s="11">
        <v>16</v>
      </c>
      <c r="C18" s="13">
        <v>45070</v>
      </c>
      <c r="D18" s="14" t="s">
        <v>46</v>
      </c>
      <c r="E18" s="14" t="s">
        <v>47</v>
      </c>
      <c r="F18" s="14" t="s">
        <v>48</v>
      </c>
      <c r="G18" s="9" t="s">
        <v>9</v>
      </c>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row>
    <row r="19" spans="1:63" customFormat="1" ht="12" customHeight="1" x14ac:dyDescent="0.25">
      <c r="A19" s="2"/>
      <c r="B19" s="11">
        <v>17</v>
      </c>
      <c r="C19" s="13">
        <v>45077</v>
      </c>
      <c r="D19" s="14" t="s">
        <v>49</v>
      </c>
      <c r="E19" s="14" t="s">
        <v>50</v>
      </c>
      <c r="F19" s="14" t="s">
        <v>51</v>
      </c>
      <c r="G19" s="9" t="s">
        <v>13</v>
      </c>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row>
    <row r="20" spans="1:63" customFormat="1" ht="12" customHeight="1" x14ac:dyDescent="0.25">
      <c r="A20" s="2"/>
      <c r="B20" s="11">
        <v>18</v>
      </c>
      <c r="C20" s="13">
        <v>45079</v>
      </c>
      <c r="D20" s="14" t="s">
        <v>52</v>
      </c>
      <c r="E20" s="14" t="s">
        <v>53</v>
      </c>
      <c r="F20" s="14" t="s">
        <v>29</v>
      </c>
      <c r="G20" s="9" t="s">
        <v>9</v>
      </c>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row>
    <row r="21" spans="1:63" customFormat="1" ht="12" customHeight="1" x14ac:dyDescent="0.25">
      <c r="A21" s="2"/>
      <c r="B21" s="11">
        <v>19</v>
      </c>
      <c r="C21" s="13">
        <v>45079</v>
      </c>
      <c r="D21" s="14" t="s">
        <v>54</v>
      </c>
      <c r="E21" s="14" t="s">
        <v>53</v>
      </c>
      <c r="F21" s="14" t="s">
        <v>29</v>
      </c>
      <c r="G21" s="9" t="s">
        <v>9</v>
      </c>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row>
    <row r="22" spans="1:63" customFormat="1" ht="12" customHeight="1" x14ac:dyDescent="0.25">
      <c r="A22" s="2"/>
      <c r="B22" s="11">
        <v>20</v>
      </c>
      <c r="C22" s="13">
        <v>45079</v>
      </c>
      <c r="D22" s="14" t="s">
        <v>55</v>
      </c>
      <c r="E22" s="14" t="s">
        <v>56</v>
      </c>
      <c r="F22" s="14" t="s">
        <v>57</v>
      </c>
      <c r="G22" s="9" t="s">
        <v>9</v>
      </c>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row>
    <row r="23" spans="1:63" customFormat="1" ht="12" customHeight="1" x14ac:dyDescent="0.25">
      <c r="A23" s="2"/>
      <c r="B23" s="11">
        <v>21</v>
      </c>
      <c r="C23" s="13">
        <v>45104</v>
      </c>
      <c r="D23" s="14" t="s">
        <v>58</v>
      </c>
      <c r="E23" s="14" t="s">
        <v>59</v>
      </c>
      <c r="F23" s="11" t="s">
        <v>20</v>
      </c>
      <c r="G23" s="9" t="s">
        <v>9</v>
      </c>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row>
    <row r="24" spans="1:63" customFormat="1" ht="12" customHeight="1" x14ac:dyDescent="0.25">
      <c r="A24" s="2"/>
      <c r="B24" s="11">
        <v>22</v>
      </c>
      <c r="C24" s="13">
        <v>45105</v>
      </c>
      <c r="D24" s="14" t="s">
        <v>60</v>
      </c>
      <c r="E24" s="14" t="s">
        <v>61</v>
      </c>
      <c r="F24" s="14" t="s">
        <v>29</v>
      </c>
      <c r="G24" s="9" t="s">
        <v>13</v>
      </c>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row>
    <row r="25" spans="1:63" customFormat="1" ht="63.75" x14ac:dyDescent="0.25">
      <c r="A25" s="2"/>
      <c r="B25" s="11">
        <v>23</v>
      </c>
      <c r="C25" s="13">
        <v>45105</v>
      </c>
      <c r="D25" s="14" t="s">
        <v>62</v>
      </c>
      <c r="E25" s="14" t="s">
        <v>63</v>
      </c>
      <c r="F25" s="14" t="s">
        <v>35</v>
      </c>
      <c r="G25" s="9" t="s">
        <v>13</v>
      </c>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row>
    <row r="26" spans="1:63" customFormat="1" ht="51" x14ac:dyDescent="0.25">
      <c r="A26" s="2"/>
      <c r="B26" s="11">
        <v>24</v>
      </c>
      <c r="C26" s="13">
        <v>45105</v>
      </c>
      <c r="D26" s="14" t="s">
        <v>64</v>
      </c>
      <c r="E26" s="14" t="s">
        <v>65</v>
      </c>
      <c r="F26" s="14" t="s">
        <v>32</v>
      </c>
      <c r="G26" s="9" t="s">
        <v>13</v>
      </c>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row>
    <row r="27" spans="1:63" customFormat="1" ht="96.75" customHeight="1" x14ac:dyDescent="0.25">
      <c r="A27" s="2"/>
      <c r="B27" s="11">
        <v>25</v>
      </c>
      <c r="C27" s="13">
        <v>45112</v>
      </c>
      <c r="D27" s="14" t="s">
        <v>66</v>
      </c>
      <c r="E27" s="14" t="s">
        <v>67</v>
      </c>
      <c r="F27" s="14" t="s">
        <v>48</v>
      </c>
      <c r="G27" s="9" t="s">
        <v>9</v>
      </c>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row>
    <row r="28" spans="1:63" customFormat="1" ht="89.25" x14ac:dyDescent="0.25">
      <c r="A28" s="2"/>
      <c r="B28" s="11">
        <v>26</v>
      </c>
      <c r="C28" s="13">
        <v>45112</v>
      </c>
      <c r="D28" s="14" t="s">
        <v>68</v>
      </c>
      <c r="E28" s="14" t="s">
        <v>69</v>
      </c>
      <c r="F28" s="14" t="s">
        <v>48</v>
      </c>
      <c r="G28" s="9" t="s">
        <v>9</v>
      </c>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row>
    <row r="29" spans="1:63" customFormat="1" ht="39.75" customHeight="1" x14ac:dyDescent="0.25">
      <c r="A29" s="2"/>
      <c r="B29" s="11">
        <v>27</v>
      </c>
      <c r="C29" s="13">
        <v>45132</v>
      </c>
      <c r="D29" s="14" t="s">
        <v>70</v>
      </c>
      <c r="E29" s="14" t="s">
        <v>71</v>
      </c>
      <c r="F29" s="14" t="s">
        <v>72</v>
      </c>
      <c r="G29" s="9" t="s">
        <v>13</v>
      </c>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row>
    <row r="30" spans="1:63" customFormat="1" ht="28.5" customHeight="1" x14ac:dyDescent="0.25">
      <c r="A30" s="2"/>
      <c r="B30" s="11">
        <v>28</v>
      </c>
      <c r="C30" s="13">
        <v>45132</v>
      </c>
      <c r="D30" s="14" t="s">
        <v>73</v>
      </c>
      <c r="E30" s="14" t="s">
        <v>74</v>
      </c>
      <c r="F30" s="14" t="s">
        <v>72</v>
      </c>
      <c r="G30" s="9" t="s">
        <v>9</v>
      </c>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row>
    <row r="31" spans="1:63" customFormat="1" ht="25.5" x14ac:dyDescent="0.25">
      <c r="A31" s="2"/>
      <c r="B31" s="11">
        <v>29</v>
      </c>
      <c r="C31" s="13">
        <v>45132</v>
      </c>
      <c r="D31" s="14" t="s">
        <v>75</v>
      </c>
      <c r="E31" s="14" t="s">
        <v>76</v>
      </c>
      <c r="F31" s="14" t="s">
        <v>40</v>
      </c>
      <c r="G31" s="9" t="s">
        <v>9</v>
      </c>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row>
    <row r="32" spans="1:63" customFormat="1" ht="37.5" customHeight="1" x14ac:dyDescent="0.25">
      <c r="A32" s="2"/>
      <c r="B32" s="11">
        <v>30</v>
      </c>
      <c r="C32" s="13">
        <v>45132</v>
      </c>
      <c r="D32" s="14" t="s">
        <v>77</v>
      </c>
      <c r="E32" s="14" t="s">
        <v>78</v>
      </c>
      <c r="F32" s="14" t="s">
        <v>40</v>
      </c>
      <c r="G32" s="9" t="s">
        <v>13</v>
      </c>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row>
    <row r="33" spans="1:63" customFormat="1" ht="38.25" customHeight="1" x14ac:dyDescent="0.25">
      <c r="A33" s="2"/>
      <c r="B33" s="11">
        <v>31</v>
      </c>
      <c r="C33" s="13">
        <v>45132</v>
      </c>
      <c r="D33" s="14" t="s">
        <v>79</v>
      </c>
      <c r="E33" s="14" t="s">
        <v>80</v>
      </c>
      <c r="F33" s="14" t="s">
        <v>72</v>
      </c>
      <c r="G33" s="9" t="s">
        <v>9</v>
      </c>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row>
    <row r="34" spans="1:63" customFormat="1" ht="46.5" customHeight="1" x14ac:dyDescent="0.25">
      <c r="A34" s="2"/>
      <c r="B34" s="11">
        <v>32</v>
      </c>
      <c r="C34" s="13">
        <v>45132</v>
      </c>
      <c r="D34" s="14" t="s">
        <v>81</v>
      </c>
      <c r="E34" s="14" t="s">
        <v>82</v>
      </c>
      <c r="F34" s="14" t="s">
        <v>72</v>
      </c>
      <c r="G34" s="9" t="s">
        <v>13</v>
      </c>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row>
    <row r="35" spans="1:63" customFormat="1" ht="42.75" customHeight="1" x14ac:dyDescent="0.25">
      <c r="A35" s="2"/>
      <c r="B35" s="11">
        <v>33</v>
      </c>
      <c r="C35" s="13">
        <v>45132</v>
      </c>
      <c r="D35" s="14" t="s">
        <v>83</v>
      </c>
      <c r="E35" s="14" t="s">
        <v>84</v>
      </c>
      <c r="F35" s="14" t="s">
        <v>72</v>
      </c>
      <c r="G35" s="9" t="s">
        <v>13</v>
      </c>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row>
    <row r="36" spans="1:63" customFormat="1" ht="63.75" x14ac:dyDescent="0.25">
      <c r="A36" s="2"/>
      <c r="B36" s="11">
        <v>34</v>
      </c>
      <c r="C36" s="13">
        <v>45132</v>
      </c>
      <c r="D36" s="14" t="s">
        <v>85</v>
      </c>
      <c r="E36" s="14" t="s">
        <v>86</v>
      </c>
      <c r="F36" s="14" t="s">
        <v>87</v>
      </c>
      <c r="G36" s="9" t="s">
        <v>9</v>
      </c>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row>
    <row r="37" spans="1:63" customFormat="1" ht="51" x14ac:dyDescent="0.25">
      <c r="A37" s="2"/>
      <c r="B37" s="11">
        <v>35</v>
      </c>
      <c r="C37" s="13">
        <v>45132</v>
      </c>
      <c r="D37" s="14" t="s">
        <v>88</v>
      </c>
      <c r="E37" s="14" t="s">
        <v>65</v>
      </c>
      <c r="F37" s="14" t="s">
        <v>32</v>
      </c>
      <c r="G37" s="9" t="s">
        <v>13</v>
      </c>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row>
    <row r="38" spans="1:63" customFormat="1" ht="137.25" customHeight="1" x14ac:dyDescent="0.25">
      <c r="A38" s="2"/>
      <c r="B38" s="11">
        <v>36</v>
      </c>
      <c r="C38" s="13">
        <v>45163</v>
      </c>
      <c r="D38" s="14" t="s">
        <v>89</v>
      </c>
      <c r="E38" s="14" t="s">
        <v>90</v>
      </c>
      <c r="F38" s="14" t="s">
        <v>91</v>
      </c>
      <c r="G38" s="9" t="s">
        <v>9</v>
      </c>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row>
    <row r="39" spans="1:63" customFormat="1" ht="73.5" customHeight="1" x14ac:dyDescent="0.25">
      <c r="A39" s="2"/>
      <c r="B39" s="11">
        <v>37</v>
      </c>
      <c r="C39" s="13">
        <v>45169</v>
      </c>
      <c r="D39" s="14" t="s">
        <v>92</v>
      </c>
      <c r="E39" s="14" t="s">
        <v>93</v>
      </c>
      <c r="F39" s="14" t="s">
        <v>35</v>
      </c>
      <c r="G39" s="9" t="s">
        <v>13</v>
      </c>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row>
    <row r="40" spans="1:63" customFormat="1" ht="52.5" customHeight="1" x14ac:dyDescent="0.25">
      <c r="A40" s="2"/>
      <c r="B40" s="11">
        <v>38</v>
      </c>
      <c r="C40" s="13">
        <v>45183</v>
      </c>
      <c r="D40" s="14" t="s">
        <v>94</v>
      </c>
      <c r="E40" s="14" t="s">
        <v>95</v>
      </c>
      <c r="F40" s="14" t="s">
        <v>32</v>
      </c>
      <c r="G40" s="9" t="s">
        <v>13</v>
      </c>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row>
    <row r="41" spans="1:63" customFormat="1" ht="57" customHeight="1" x14ac:dyDescent="0.25">
      <c r="A41" s="2"/>
      <c r="B41" s="11">
        <v>39</v>
      </c>
      <c r="C41" s="13">
        <v>45183</v>
      </c>
      <c r="D41" s="14" t="s">
        <v>96</v>
      </c>
      <c r="E41" s="14" t="s">
        <v>97</v>
      </c>
      <c r="F41" s="14" t="s">
        <v>32</v>
      </c>
      <c r="G41" s="9" t="s">
        <v>9</v>
      </c>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row>
    <row r="42" spans="1:63" customFormat="1" ht="66" customHeight="1" x14ac:dyDescent="0.25">
      <c r="A42" s="2"/>
      <c r="B42" s="11">
        <v>40</v>
      </c>
      <c r="C42" s="13">
        <v>45217</v>
      </c>
      <c r="D42" s="14" t="s">
        <v>98</v>
      </c>
      <c r="E42" s="14" t="s">
        <v>99</v>
      </c>
      <c r="F42" s="14" t="s">
        <v>100</v>
      </c>
      <c r="G42" s="9" t="s">
        <v>9</v>
      </c>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row>
    <row r="43" spans="1:63" customFormat="1" ht="76.5" x14ac:dyDescent="0.25">
      <c r="A43" s="2"/>
      <c r="B43" s="11">
        <v>41</v>
      </c>
      <c r="C43" s="13">
        <v>45224</v>
      </c>
      <c r="D43" s="14" t="s">
        <v>101</v>
      </c>
      <c r="E43" s="14" t="s">
        <v>102</v>
      </c>
      <c r="F43" s="14" t="s">
        <v>51</v>
      </c>
      <c r="G43" s="9" t="s">
        <v>13</v>
      </c>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row>
    <row r="44" spans="1:63" customFormat="1" ht="154.5" customHeight="1" x14ac:dyDescent="0.25">
      <c r="A44" s="2"/>
      <c r="B44" s="11">
        <v>42</v>
      </c>
      <c r="C44" s="13">
        <v>45226</v>
      </c>
      <c r="D44" s="14" t="s">
        <v>103</v>
      </c>
      <c r="E44" s="14" t="s">
        <v>104</v>
      </c>
      <c r="F44" s="14" t="s">
        <v>72</v>
      </c>
      <c r="G44" s="9" t="s">
        <v>13</v>
      </c>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row>
    <row r="45" spans="1:63" customFormat="1" x14ac:dyDescent="0.25">
      <c r="A45" s="2"/>
      <c r="B45" s="11"/>
      <c r="C45" s="13"/>
      <c r="D45" s="14"/>
      <c r="E45" s="14"/>
      <c r="F45" s="14"/>
      <c r="G45" s="9"/>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row>
    <row r="46" spans="1:63" customFormat="1" x14ac:dyDescent="0.25">
      <c r="A46" s="2"/>
      <c r="B46" s="11"/>
      <c r="C46" s="13"/>
      <c r="D46" s="14"/>
      <c r="E46" s="14"/>
      <c r="F46" s="14"/>
      <c r="G46" s="9"/>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row>
    <row r="47" spans="1:63" customFormat="1" x14ac:dyDescent="0.25">
      <c r="A47" s="2"/>
      <c r="B47" s="11"/>
      <c r="C47" s="13"/>
      <c r="D47" s="14"/>
      <c r="E47" s="14"/>
      <c r="F47" s="14"/>
      <c r="G47" s="9"/>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row>
    <row r="48" spans="1:63" customFormat="1" x14ac:dyDescent="0.25">
      <c r="A48" s="2"/>
      <c r="B48" s="11"/>
      <c r="C48" s="13"/>
      <c r="D48" s="14"/>
      <c r="E48" s="14"/>
      <c r="F48" s="14"/>
      <c r="G48" s="9"/>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row>
  </sheetData>
  <autoFilter xmlns:x14="http://schemas.microsoft.com/office/spreadsheetml/2009/9/main" ref="A2:BK41" xr:uid="{616EAF4E-32CC-4D9D-8167-F8482D443C80}">
    <filterColumn colId="5">
      <filters>
        <mc:AlternateContent xmlns:mc="http://schemas.openxmlformats.org/markup-compatibility/2006">
          <mc:Choice Requires="x14">
            <x14:filter val="Comunicaciones estrategicas_x000a_Direccionamiento Estratégico_x000a_Diseño y Adopción de Lineamientos para la prestación de los servicios sociales en el marco del Modelo pedagógico Institucional_x000a_Evaluación  a la Gestión _x000a_Gestión ambiental_x000a_Gestión de adecuación  y mantenimiento de bienes_x000a_Gestión de inventarios, almacen y economato_x000a_Gestión de Servicios Administrativos_x000a_Gestión de TICS_x000a_Gestión del conocimiento y la innovación_x000a_Gestión del Desarrollo Humano_x000a_Gestión Documental_x000a_Gestión Jurídica_x000a_Instrucción y juzgamiento de procesos disciplinarios_x000a_Seguimiento y mejoramiento a la Gestión_x000a_Servicio a la ciudadanía"/>
            <x14:filter val="Direccionamiento Estratégico"/>
          </mc:Choice>
          <mc:Fallback>
            <filter val="Direccionamiento Estratégico"/>
          </mc:Fallback>
        </mc:AlternateContent>
      </filters>
    </filterColumn>
  </autoFilter>
  <phoneticPr fontId="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FA5F9-FDD3-4180-B749-12D9979F7456}">
  <sheetPr>
    <pageSetUpPr fitToPage="1"/>
  </sheetPr>
  <dimension ref="A1:EB187"/>
  <sheetViews>
    <sheetView tabSelected="1" zoomScale="70" zoomScaleNormal="70" workbookViewId="0">
      <selection activeCell="E12" sqref="E12"/>
    </sheetView>
  </sheetViews>
  <sheetFormatPr baseColWidth="10" defaultColWidth="11.42578125" defaultRowHeight="15" x14ac:dyDescent="0.25"/>
  <cols>
    <col min="1" max="1" width="11.42578125" style="2"/>
    <col min="2" max="2" width="32.5703125" style="2" customWidth="1"/>
    <col min="3" max="3" width="39.5703125" style="2" customWidth="1"/>
    <col min="4" max="4" width="54.140625" style="2" customWidth="1"/>
    <col min="5" max="6" width="74.140625" style="2" customWidth="1"/>
    <col min="7" max="7" width="46.5703125" style="2" customWidth="1"/>
    <col min="8" max="8" width="72.85546875" style="2" customWidth="1"/>
    <col min="9" max="9" width="50.42578125" style="2" customWidth="1"/>
    <col min="10" max="10" width="64.28515625" style="2" customWidth="1"/>
    <col min="11" max="13" width="39.7109375" style="2" customWidth="1"/>
    <col min="14" max="14" width="21.7109375" style="2" customWidth="1"/>
    <col min="15" max="19" width="28.140625" style="2" customWidth="1"/>
    <col min="20" max="20" width="36" style="2" customWidth="1"/>
    <col min="21" max="25" width="7.28515625" style="2" customWidth="1"/>
    <col min="26" max="27" width="11" style="2" customWidth="1"/>
    <col min="28" max="31" width="11.5703125" style="4" customWidth="1"/>
    <col min="32" max="32" width="101.140625" style="2" customWidth="1"/>
    <col min="33" max="36" width="30" style="2" customWidth="1"/>
    <col min="37" max="37" width="55.85546875" style="2" customWidth="1"/>
    <col min="38" max="38" width="35.7109375" style="2" customWidth="1"/>
    <col min="39" max="39" width="87" style="2" customWidth="1"/>
    <col min="40" max="41" width="26" style="2" customWidth="1"/>
    <col min="42" max="42" width="67.5703125" style="2" customWidth="1"/>
    <col min="43" max="46" width="26" style="2" customWidth="1"/>
    <col min="47" max="51" width="26" style="2" hidden="1" customWidth="1"/>
    <col min="52" max="52" width="27.5703125" style="2" hidden="1" customWidth="1"/>
    <col min="53" max="53" width="31.42578125" style="2" customWidth="1"/>
    <col min="54" max="56" width="31" style="2" customWidth="1"/>
    <col min="57" max="57" width="42.85546875" style="2" customWidth="1"/>
    <col min="58" max="16384" width="11.42578125" style="2"/>
  </cols>
  <sheetData>
    <row r="1" spans="1:131" customFormat="1" ht="13.5" customHeight="1" x14ac:dyDescent="0.25">
      <c r="A1" s="78"/>
      <c r="B1" s="79"/>
      <c r="C1" s="84" t="s">
        <v>105</v>
      </c>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6"/>
      <c r="BC1" s="1" t="s">
        <v>106</v>
      </c>
      <c r="BD1" s="114" t="s">
        <v>107</v>
      </c>
      <c r="BE1" s="115"/>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row>
    <row r="2" spans="1:131" customFormat="1" ht="22.5" customHeight="1" x14ac:dyDescent="0.25">
      <c r="A2" s="80"/>
      <c r="B2" s="81"/>
      <c r="C2" s="87"/>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9"/>
      <c r="BC2" s="1" t="s">
        <v>108</v>
      </c>
      <c r="BD2" s="116" t="s">
        <v>109</v>
      </c>
      <c r="BE2" s="117"/>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row>
    <row r="3" spans="1:131" customFormat="1" ht="21.75" customHeight="1" x14ac:dyDescent="0.25">
      <c r="A3" s="80"/>
      <c r="B3" s="81"/>
      <c r="C3" s="90" t="s">
        <v>110</v>
      </c>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2"/>
      <c r="BC3" s="1" t="s">
        <v>111</v>
      </c>
      <c r="BD3" s="114" t="s">
        <v>112</v>
      </c>
      <c r="BE3" s="115"/>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row>
    <row r="4" spans="1:131" customFormat="1" ht="17.25" customHeight="1" x14ac:dyDescent="0.25">
      <c r="A4" s="82"/>
      <c r="B4" s="83"/>
      <c r="C4" s="93"/>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5"/>
      <c r="BC4" s="3" t="s">
        <v>113</v>
      </c>
      <c r="BD4" s="118"/>
      <c r="BE4" s="119"/>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row>
    <row r="5" spans="1:131" customFormat="1" ht="64.5" customHeight="1" thickBot="1" x14ac:dyDescent="0.3">
      <c r="A5" s="2"/>
      <c r="B5" s="2"/>
      <c r="C5" s="2"/>
      <c r="D5" s="2"/>
      <c r="E5" s="2"/>
      <c r="F5" s="2"/>
      <c r="G5" s="2"/>
      <c r="H5" s="2"/>
      <c r="I5" s="2"/>
      <c r="J5" s="2"/>
      <c r="K5" s="2"/>
      <c r="L5" s="2"/>
      <c r="M5" s="2"/>
      <c r="N5" s="2"/>
      <c r="O5" s="2"/>
      <c r="P5" s="2"/>
      <c r="Q5" s="2"/>
      <c r="R5" s="2"/>
      <c r="S5" s="2"/>
      <c r="T5" s="2"/>
      <c r="U5" s="2"/>
      <c r="V5" s="2"/>
      <c r="W5" s="2"/>
      <c r="X5" s="2"/>
      <c r="Y5" s="2"/>
      <c r="Z5" s="2"/>
      <c r="AA5" s="2"/>
      <c r="AB5" s="4"/>
      <c r="AC5" s="4"/>
      <c r="AD5" s="4"/>
      <c r="AE5" s="4"/>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row>
    <row r="6" spans="1:131" customFormat="1" ht="72.75" customHeight="1" thickBot="1" x14ac:dyDescent="0.3">
      <c r="A6" s="2"/>
      <c r="B6" s="19" t="s">
        <v>114</v>
      </c>
      <c r="C6" s="20">
        <v>45199</v>
      </c>
      <c r="D6" s="21" t="s">
        <v>115</v>
      </c>
      <c r="E6" s="22">
        <v>2023</v>
      </c>
      <c r="F6" s="21" t="s">
        <v>116</v>
      </c>
      <c r="G6" s="22" t="s">
        <v>117</v>
      </c>
      <c r="H6" s="23" t="s">
        <v>118</v>
      </c>
      <c r="I6" s="22" t="s">
        <v>9</v>
      </c>
      <c r="J6" s="2"/>
      <c r="K6" s="2"/>
      <c r="L6" s="2"/>
      <c r="M6" s="2"/>
      <c r="N6" s="2"/>
      <c r="O6" s="2"/>
      <c r="P6" s="2"/>
      <c r="Q6" s="2"/>
      <c r="R6" s="2"/>
      <c r="S6" s="2"/>
      <c r="T6" s="2"/>
      <c r="U6" s="2"/>
      <c r="V6" s="2"/>
      <c r="W6" s="2"/>
      <c r="X6" s="2"/>
      <c r="Y6" s="2"/>
      <c r="Z6" s="2"/>
      <c r="AA6" s="2"/>
      <c r="AB6" s="4"/>
      <c r="AC6" s="4"/>
      <c r="AD6" s="4"/>
      <c r="AE6" s="4"/>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row>
    <row r="7" spans="1:131" customFormat="1" ht="87" customHeight="1" thickBot="1" x14ac:dyDescent="0.3">
      <c r="A7" s="2"/>
      <c r="B7" s="2"/>
      <c r="C7" s="2"/>
      <c r="D7" s="2"/>
      <c r="E7" s="2"/>
      <c r="F7" s="2"/>
      <c r="G7" s="2"/>
      <c r="H7" s="2"/>
      <c r="I7" s="2"/>
      <c r="J7" s="2"/>
      <c r="K7" s="2"/>
      <c r="L7" s="2"/>
      <c r="M7" s="2"/>
      <c r="N7" s="2"/>
      <c r="O7" s="2"/>
      <c r="P7" s="2"/>
      <c r="Q7" s="2"/>
      <c r="R7" s="2"/>
      <c r="S7" s="2"/>
      <c r="T7" s="2"/>
      <c r="U7" s="2"/>
      <c r="V7" s="2"/>
      <c r="W7" s="2"/>
      <c r="X7" s="2"/>
      <c r="Y7" s="2"/>
      <c r="Z7" s="2"/>
      <c r="AA7" s="2"/>
      <c r="AB7" s="4"/>
      <c r="AC7" s="4"/>
      <c r="AD7" s="4"/>
      <c r="AE7" s="4"/>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row>
    <row r="8" spans="1:131" customFormat="1" ht="62.25" customHeight="1" thickBot="1" x14ac:dyDescent="0.3">
      <c r="A8" s="101" t="s">
        <v>119</v>
      </c>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12" t="s">
        <v>120</v>
      </c>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row>
    <row r="9" spans="1:131" customFormat="1" ht="40.5" customHeight="1" thickBot="1" x14ac:dyDescent="0.3">
      <c r="A9" s="99" t="s">
        <v>121</v>
      </c>
      <c r="B9" s="100"/>
      <c r="C9" s="100"/>
      <c r="D9" s="100"/>
      <c r="E9" s="100"/>
      <c r="F9" s="100"/>
      <c r="G9" s="100" t="s">
        <v>122</v>
      </c>
      <c r="H9" s="100"/>
      <c r="I9" s="100"/>
      <c r="J9" s="100"/>
      <c r="K9" s="100"/>
      <c r="L9" s="100"/>
      <c r="M9" s="100"/>
      <c r="N9" s="100"/>
      <c r="O9" s="100"/>
      <c r="P9" s="100"/>
      <c r="Q9" s="100"/>
      <c r="R9" s="100"/>
      <c r="S9" s="100"/>
      <c r="T9" s="100"/>
      <c r="U9" s="100"/>
      <c r="V9" s="100"/>
      <c r="W9" s="100"/>
      <c r="X9" s="100"/>
      <c r="Y9" s="100"/>
      <c r="Z9" s="100"/>
      <c r="AA9" s="100"/>
      <c r="AB9" s="100"/>
      <c r="AC9" s="100"/>
      <c r="AD9" s="100"/>
      <c r="AE9" s="100"/>
      <c r="AF9" s="113" t="s">
        <v>123</v>
      </c>
      <c r="AG9" s="77"/>
      <c r="AH9" s="77"/>
      <c r="AI9" s="77"/>
      <c r="AJ9" s="77"/>
      <c r="AK9" s="77" t="s">
        <v>124</v>
      </c>
      <c r="AL9" s="77"/>
      <c r="AM9" s="77"/>
      <c r="AN9" s="77"/>
      <c r="AO9" s="77"/>
      <c r="AP9" s="77" t="s">
        <v>125</v>
      </c>
      <c r="AQ9" s="77"/>
      <c r="AR9" s="77"/>
      <c r="AS9" s="77"/>
      <c r="AT9" s="77"/>
      <c r="AU9" s="77" t="s">
        <v>126</v>
      </c>
      <c r="AV9" s="77"/>
      <c r="AW9" s="77"/>
      <c r="AX9" s="77"/>
      <c r="AY9" s="77"/>
      <c r="AZ9" s="77" t="s">
        <v>127</v>
      </c>
      <c r="BA9" s="76" t="s">
        <v>128</v>
      </c>
      <c r="BB9" s="76" t="s">
        <v>129</v>
      </c>
      <c r="BC9" s="76" t="s">
        <v>130</v>
      </c>
      <c r="BD9" s="76" t="s">
        <v>131</v>
      </c>
      <c r="BE9" s="76" t="s">
        <v>132</v>
      </c>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row>
    <row r="10" spans="1:131" customFormat="1" ht="11.25" customHeight="1" x14ac:dyDescent="0.25">
      <c r="A10" s="49"/>
      <c r="B10" s="49"/>
      <c r="C10" s="49"/>
      <c r="D10" s="49"/>
      <c r="E10" s="49"/>
      <c r="F10" s="49"/>
      <c r="G10" s="49"/>
      <c r="H10" s="49"/>
      <c r="I10" s="49"/>
      <c r="J10" s="49"/>
      <c r="K10" s="49"/>
      <c r="L10" s="49"/>
      <c r="M10" s="49"/>
      <c r="N10" s="49"/>
      <c r="O10" s="49"/>
      <c r="P10" s="49"/>
      <c r="Q10" s="49"/>
      <c r="R10" s="49"/>
      <c r="S10" s="49"/>
      <c r="T10" s="49"/>
      <c r="U10" s="102" t="s">
        <v>133</v>
      </c>
      <c r="V10" s="103"/>
      <c r="W10" s="103"/>
      <c r="X10" s="103"/>
      <c r="Y10" s="104"/>
      <c r="Z10" s="110" t="s">
        <v>134</v>
      </c>
      <c r="AA10" s="111"/>
      <c r="AB10" s="111"/>
      <c r="AC10" s="111"/>
      <c r="AD10" s="111"/>
      <c r="AE10" s="111"/>
      <c r="AF10" s="96" t="s">
        <v>135</v>
      </c>
      <c r="AG10" s="96" t="s">
        <v>136</v>
      </c>
      <c r="AH10" s="96" t="s">
        <v>137</v>
      </c>
      <c r="AI10" s="96" t="s">
        <v>138</v>
      </c>
      <c r="AJ10" s="96" t="s">
        <v>139</v>
      </c>
      <c r="AK10" s="96" t="s">
        <v>135</v>
      </c>
      <c r="AL10" s="96" t="s">
        <v>136</v>
      </c>
      <c r="AM10" s="96" t="s">
        <v>137</v>
      </c>
      <c r="AN10" s="96" t="s">
        <v>138</v>
      </c>
      <c r="AO10" s="96" t="s">
        <v>139</v>
      </c>
      <c r="AP10" s="50"/>
      <c r="AQ10" s="50"/>
      <c r="AR10" s="50"/>
      <c r="AS10" s="50"/>
      <c r="AT10" s="50"/>
      <c r="AU10" s="50"/>
      <c r="AV10" s="50"/>
      <c r="AW10" s="50"/>
      <c r="AX10" s="50"/>
      <c r="AY10" s="50"/>
      <c r="AZ10" s="77"/>
      <c r="BA10" s="76"/>
      <c r="BB10" s="76"/>
      <c r="BC10" s="76"/>
      <c r="BD10" s="76"/>
      <c r="BE10" s="76"/>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row>
    <row r="11" spans="1:131" customFormat="1" ht="12.75" customHeight="1" thickBot="1" x14ac:dyDescent="0.3">
      <c r="A11" s="51"/>
      <c r="B11" s="51"/>
      <c r="C11" s="51"/>
      <c r="D11" s="51"/>
      <c r="E11" s="51"/>
      <c r="F11" s="51"/>
      <c r="G11" s="51"/>
      <c r="H11" s="51"/>
      <c r="I11" s="51"/>
      <c r="J11" s="51"/>
      <c r="K11" s="51"/>
      <c r="L11" s="51"/>
      <c r="M11" s="51"/>
      <c r="N11" s="51"/>
      <c r="O11" s="51"/>
      <c r="P11" s="51"/>
      <c r="Q11" s="51"/>
      <c r="R11" s="51"/>
      <c r="S11" s="51"/>
      <c r="T11" s="51"/>
      <c r="U11" s="105"/>
      <c r="V11" s="106"/>
      <c r="W11" s="106"/>
      <c r="X11" s="106"/>
      <c r="Y11" s="107"/>
      <c r="Z11" s="108" t="s">
        <v>140</v>
      </c>
      <c r="AA11" s="109"/>
      <c r="AB11" s="52" t="s">
        <v>141</v>
      </c>
      <c r="AC11" s="52" t="s">
        <v>142</v>
      </c>
      <c r="AD11" s="52" t="s">
        <v>143</v>
      </c>
      <c r="AE11" s="53" t="s">
        <v>144</v>
      </c>
      <c r="AF11" s="97"/>
      <c r="AG11" s="97"/>
      <c r="AH11" s="97"/>
      <c r="AI11" s="97"/>
      <c r="AJ11" s="97"/>
      <c r="AK11" s="97"/>
      <c r="AL11" s="97"/>
      <c r="AM11" s="97"/>
      <c r="AN11" s="97"/>
      <c r="AO11" s="97"/>
      <c r="AP11" s="54"/>
      <c r="AQ11" s="54"/>
      <c r="AR11" s="54"/>
      <c r="AS11" s="54"/>
      <c r="AT11" s="54"/>
      <c r="AU11" s="54"/>
      <c r="AV11" s="54"/>
      <c r="AW11" s="54"/>
      <c r="AX11" s="54"/>
      <c r="AY11" s="54"/>
      <c r="AZ11" s="77"/>
      <c r="BA11" s="76"/>
      <c r="BB11" s="76"/>
      <c r="BC11" s="76"/>
      <c r="BD11" s="76"/>
      <c r="BE11" s="76"/>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row>
    <row r="12" spans="1:131" customFormat="1" ht="158.25" customHeight="1" thickBot="1" x14ac:dyDescent="0.3">
      <c r="A12" s="51" t="s">
        <v>0</v>
      </c>
      <c r="B12" s="51" t="s">
        <v>145</v>
      </c>
      <c r="C12" s="51" t="s">
        <v>146</v>
      </c>
      <c r="D12" s="51" t="s">
        <v>147</v>
      </c>
      <c r="E12" s="51" t="s">
        <v>148</v>
      </c>
      <c r="F12" s="51" t="s">
        <v>149</v>
      </c>
      <c r="G12" s="51" t="s">
        <v>150</v>
      </c>
      <c r="H12" s="51" t="s">
        <v>151</v>
      </c>
      <c r="I12" s="51" t="s">
        <v>152</v>
      </c>
      <c r="J12" s="51" t="s">
        <v>153</v>
      </c>
      <c r="K12" s="51" t="s">
        <v>154</v>
      </c>
      <c r="L12" s="51" t="s">
        <v>155</v>
      </c>
      <c r="M12" s="51" t="s">
        <v>156</v>
      </c>
      <c r="N12" s="51" t="s">
        <v>157</v>
      </c>
      <c r="O12" s="51" t="s">
        <v>158</v>
      </c>
      <c r="P12" s="51" t="s">
        <v>4</v>
      </c>
      <c r="Q12" s="51" t="s">
        <v>159</v>
      </c>
      <c r="R12" s="51" t="s">
        <v>160</v>
      </c>
      <c r="S12" s="51" t="s">
        <v>161</v>
      </c>
      <c r="T12" s="51" t="s">
        <v>162</v>
      </c>
      <c r="U12" s="55" t="s">
        <v>163</v>
      </c>
      <c r="V12" s="55" t="s">
        <v>164</v>
      </c>
      <c r="W12" s="55" t="s">
        <v>165</v>
      </c>
      <c r="X12" s="55" t="s">
        <v>166</v>
      </c>
      <c r="Y12" s="55" t="s">
        <v>167</v>
      </c>
      <c r="Z12" s="56" t="s">
        <v>168</v>
      </c>
      <c r="AA12" s="56" t="s">
        <v>169</v>
      </c>
      <c r="AB12" s="56" t="s">
        <v>170</v>
      </c>
      <c r="AC12" s="56" t="s">
        <v>170</v>
      </c>
      <c r="AD12" s="56" t="s">
        <v>170</v>
      </c>
      <c r="AE12" s="57" t="s">
        <v>170</v>
      </c>
      <c r="AF12" s="98"/>
      <c r="AG12" s="98"/>
      <c r="AH12" s="98"/>
      <c r="AI12" s="98"/>
      <c r="AJ12" s="98"/>
      <c r="AK12" s="98"/>
      <c r="AL12" s="98"/>
      <c r="AM12" s="98"/>
      <c r="AN12" s="98"/>
      <c r="AO12" s="98"/>
      <c r="AP12" s="54" t="s">
        <v>135</v>
      </c>
      <c r="AQ12" s="54" t="s">
        <v>136</v>
      </c>
      <c r="AR12" s="54" t="s">
        <v>137</v>
      </c>
      <c r="AS12" s="54" t="s">
        <v>138</v>
      </c>
      <c r="AT12" s="54" t="s">
        <v>139</v>
      </c>
      <c r="AU12" s="54" t="s">
        <v>135</v>
      </c>
      <c r="AV12" s="54" t="s">
        <v>136</v>
      </c>
      <c r="AW12" s="54" t="s">
        <v>137</v>
      </c>
      <c r="AX12" s="54" t="s">
        <v>138</v>
      </c>
      <c r="AY12" s="54" t="s">
        <v>139</v>
      </c>
      <c r="AZ12" s="77"/>
      <c r="BA12" s="76"/>
      <c r="BB12" s="76"/>
      <c r="BC12" s="76"/>
      <c r="BD12" s="76"/>
      <c r="BE12" s="76"/>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row>
    <row r="13" spans="1:131" customFormat="1" ht="73.5" customHeight="1" thickBot="1" x14ac:dyDescent="0.3">
      <c r="A13" s="27">
        <v>1</v>
      </c>
      <c r="B13" s="26" t="s">
        <v>171</v>
      </c>
      <c r="C13" s="26" t="s">
        <v>172</v>
      </c>
      <c r="D13" s="26" t="s">
        <v>173</v>
      </c>
      <c r="E13" s="26" t="s">
        <v>174</v>
      </c>
      <c r="F13" s="26" t="s">
        <v>175</v>
      </c>
      <c r="G13" s="26" t="s">
        <v>176</v>
      </c>
      <c r="H13" s="26" t="s">
        <v>177</v>
      </c>
      <c r="I13" s="26" t="s">
        <v>178</v>
      </c>
      <c r="J13" s="26" t="s">
        <v>179</v>
      </c>
      <c r="K13" s="26" t="s">
        <v>7</v>
      </c>
      <c r="L13" s="26" t="s">
        <v>7</v>
      </c>
      <c r="M13" s="26" t="s">
        <v>7</v>
      </c>
      <c r="N13" s="28">
        <v>44928</v>
      </c>
      <c r="O13" s="28">
        <v>45076</v>
      </c>
      <c r="P13" s="28" t="s">
        <v>35</v>
      </c>
      <c r="Q13" s="28" t="s">
        <v>180</v>
      </c>
      <c r="R13" s="28" t="s">
        <v>181</v>
      </c>
      <c r="S13" s="28" t="s">
        <v>182</v>
      </c>
      <c r="T13" s="26" t="s">
        <v>7</v>
      </c>
      <c r="U13" s="26" t="s">
        <v>183</v>
      </c>
      <c r="V13" s="26" t="s">
        <v>183</v>
      </c>
      <c r="W13" s="26" t="s">
        <v>183</v>
      </c>
      <c r="X13" s="26" t="s">
        <v>183</v>
      </c>
      <c r="Y13" s="26" t="s">
        <v>183</v>
      </c>
      <c r="Z13" s="29">
        <v>0.5</v>
      </c>
      <c r="AA13" s="29">
        <f t="shared" ref="AA13:AA75" si="0">Z13*(AB13+AC13+AD13+AE13)</f>
        <v>0.5</v>
      </c>
      <c r="AB13" s="29">
        <v>0.75</v>
      </c>
      <c r="AC13" s="29">
        <v>0.25</v>
      </c>
      <c r="AD13" s="29">
        <v>0</v>
      </c>
      <c r="AE13" s="29">
        <v>0</v>
      </c>
      <c r="AF13" s="30" t="s">
        <v>184</v>
      </c>
      <c r="AG13" s="30" t="s">
        <v>185</v>
      </c>
      <c r="AH13" s="30" t="s">
        <v>186</v>
      </c>
      <c r="AI13" s="30" t="s">
        <v>187</v>
      </c>
      <c r="AJ13" s="31">
        <v>1</v>
      </c>
      <c r="AK13" s="32" t="s">
        <v>188</v>
      </c>
      <c r="AL13" s="32" t="s">
        <v>7</v>
      </c>
      <c r="AM13" s="32" t="s">
        <v>7</v>
      </c>
      <c r="AN13" s="32" t="s">
        <v>7</v>
      </c>
      <c r="AO13" s="32">
        <v>0</v>
      </c>
      <c r="AP13" s="68" t="s">
        <v>188</v>
      </c>
      <c r="AQ13" s="68" t="s">
        <v>7</v>
      </c>
      <c r="AR13" s="68" t="s">
        <v>7</v>
      </c>
      <c r="AS13" s="68" t="s">
        <v>7</v>
      </c>
      <c r="AT13" s="69">
        <v>0</v>
      </c>
      <c r="AU13" s="33"/>
      <c r="AV13" s="33"/>
      <c r="AW13" s="33"/>
      <c r="AX13" s="33"/>
      <c r="AY13" s="34"/>
      <c r="AZ13" s="42">
        <f t="shared" ref="AZ13:AZ44" si="1">(AJ13+AO13+AT13+AY13)*Z13</f>
        <v>0.5</v>
      </c>
      <c r="BA13" s="43">
        <f t="shared" ref="BA13:BA44" si="2">AJ13+AO13+AT13+AY13</f>
        <v>1</v>
      </c>
      <c r="BB13" s="44" t="str">
        <f>IF(BA13&lt;=0%,"SIN AVANCE",IF(BA13&lt;33%,"AVANCE MINIMO",IF(BA13&lt;66%,"AVANCE PARCIAL",IF(BA13&lt;=99.9%,"AVANCE SIGNIFICATIVO",IF(BA13=100%,"CUMPLIMIENTO TOTAL","ERROR")))))</f>
        <v>CUMPLIMIENTO TOTAL</v>
      </c>
      <c r="BC13" s="45" t="str">
        <f t="shared" ref="BC13:BC44" si="3">(IF(BB13="CUMPLIMIENTO TOTAL","NO APLICA ACCION FINALIZADA",O13-$C$6))</f>
        <v>NO APLICA ACCION FINALIZADA</v>
      </c>
      <c r="BD13" s="45" t="str">
        <f>(IF(BB13="CUMPLIMIENTO TOTAL","NO APLICA ACCION FINALIZADA",IF(BC13&lt;=0,"VENCIDO",IF(BC13&lt;=10,"POR VENCER","CON TIEMPO"))))</f>
        <v>NO APLICA ACCION FINALIZADA</v>
      </c>
      <c r="BE13" s="75">
        <f>SUM(AZ13:AZ14)</f>
        <v>1</v>
      </c>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row>
    <row r="14" spans="1:131" customFormat="1" ht="74.25" customHeight="1" thickBot="1" x14ac:dyDescent="0.3">
      <c r="A14" s="27">
        <v>2</v>
      </c>
      <c r="B14" s="26" t="s">
        <v>171</v>
      </c>
      <c r="C14" s="26" t="s">
        <v>172</v>
      </c>
      <c r="D14" s="26" t="s">
        <v>173</v>
      </c>
      <c r="E14" s="26" t="s">
        <v>174</v>
      </c>
      <c r="F14" s="26" t="s">
        <v>175</v>
      </c>
      <c r="G14" s="26" t="s">
        <v>189</v>
      </c>
      <c r="H14" s="26" t="s">
        <v>190</v>
      </c>
      <c r="I14" s="26" t="s">
        <v>191</v>
      </c>
      <c r="J14" s="26" t="s">
        <v>192</v>
      </c>
      <c r="K14" s="26" t="s">
        <v>7</v>
      </c>
      <c r="L14" s="26" t="s">
        <v>7</v>
      </c>
      <c r="M14" s="26" t="s">
        <v>7</v>
      </c>
      <c r="N14" s="28">
        <v>45017</v>
      </c>
      <c r="O14" s="28">
        <v>45275</v>
      </c>
      <c r="P14" s="28" t="s">
        <v>35</v>
      </c>
      <c r="Q14" s="28" t="s">
        <v>180</v>
      </c>
      <c r="R14" s="28" t="s">
        <v>181</v>
      </c>
      <c r="S14" s="28" t="s">
        <v>182</v>
      </c>
      <c r="T14" s="26" t="s">
        <v>7</v>
      </c>
      <c r="U14" s="26" t="s">
        <v>183</v>
      </c>
      <c r="V14" s="26" t="s">
        <v>183</v>
      </c>
      <c r="W14" s="26" t="s">
        <v>183</v>
      </c>
      <c r="X14" s="26" t="s">
        <v>183</v>
      </c>
      <c r="Y14" s="26" t="s">
        <v>183</v>
      </c>
      <c r="Z14" s="29">
        <v>0.5</v>
      </c>
      <c r="AA14" s="29">
        <f t="shared" si="0"/>
        <v>0.5</v>
      </c>
      <c r="AB14" s="29">
        <v>0</v>
      </c>
      <c r="AC14" s="29">
        <v>0.2</v>
      </c>
      <c r="AD14" s="29">
        <v>0.4</v>
      </c>
      <c r="AE14" s="29">
        <v>0.4</v>
      </c>
      <c r="AF14" s="30" t="s">
        <v>193</v>
      </c>
      <c r="AG14" s="30" t="s">
        <v>194</v>
      </c>
      <c r="AH14" s="30" t="s">
        <v>195</v>
      </c>
      <c r="AI14" s="30" t="s">
        <v>187</v>
      </c>
      <c r="AJ14" s="31">
        <v>0.5</v>
      </c>
      <c r="AK14" s="32" t="s">
        <v>196</v>
      </c>
      <c r="AL14" s="32" t="s">
        <v>194</v>
      </c>
      <c r="AM14" s="32" t="s">
        <v>187</v>
      </c>
      <c r="AN14" s="32" t="s">
        <v>186</v>
      </c>
      <c r="AO14" s="32">
        <v>0.5</v>
      </c>
      <c r="AP14" s="68" t="s">
        <v>188</v>
      </c>
      <c r="AQ14" s="68" t="s">
        <v>7</v>
      </c>
      <c r="AR14" s="68" t="s">
        <v>7</v>
      </c>
      <c r="AS14" s="68" t="s">
        <v>7</v>
      </c>
      <c r="AT14" s="69">
        <v>0</v>
      </c>
      <c r="AU14" s="33"/>
      <c r="AV14" s="33"/>
      <c r="AW14" s="33"/>
      <c r="AX14" s="33"/>
      <c r="AY14" s="34"/>
      <c r="AZ14" s="42">
        <f t="shared" si="1"/>
        <v>0.5</v>
      </c>
      <c r="BA14" s="43">
        <f t="shared" si="2"/>
        <v>1</v>
      </c>
      <c r="BB14" s="44" t="str">
        <f t="shared" ref="BB14:BB76" si="4">IF(BA14&lt;=0%,"SIN AVANCE",IF(BA14&lt;33%,"AVANCE MINIMO",IF(BA14&lt;66%,"AVANCE PARCIAL",IF(BA14&lt;=99.9%,"AVANCE SIGNIFICATIVO",IF(BA14=100%,"CUMPLIMIENTO TOTAL","ERROR")))))</f>
        <v>CUMPLIMIENTO TOTAL</v>
      </c>
      <c r="BC14" s="46" t="str">
        <f t="shared" si="3"/>
        <v>NO APLICA ACCION FINALIZADA</v>
      </c>
      <c r="BD14" s="45" t="str">
        <f t="shared" ref="BD14:BD76" si="5">(IF(BB14="CUMPLIMIENTO TOTAL","NO APLICA ACCION FINALIZADA",IF(BC14&lt;=0,"VENCIDO",IF(BC14&lt;=10,"POR VENCER","CON TIEMPO"))))</f>
        <v>NO APLICA ACCION FINALIZADA</v>
      </c>
      <c r="BE14" s="75"/>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row>
    <row r="15" spans="1:131" customFormat="1" ht="81" customHeight="1" thickBot="1" x14ac:dyDescent="0.3">
      <c r="A15" s="27">
        <v>3</v>
      </c>
      <c r="B15" s="26" t="s">
        <v>171</v>
      </c>
      <c r="C15" s="26" t="s">
        <v>172</v>
      </c>
      <c r="D15" s="26" t="s">
        <v>197</v>
      </c>
      <c r="E15" s="26" t="s">
        <v>198</v>
      </c>
      <c r="F15" s="26" t="s">
        <v>199</v>
      </c>
      <c r="G15" s="26" t="s">
        <v>200</v>
      </c>
      <c r="H15" s="26" t="s">
        <v>201</v>
      </c>
      <c r="I15" s="26" t="s">
        <v>202</v>
      </c>
      <c r="J15" s="26" t="s">
        <v>203</v>
      </c>
      <c r="K15" s="26" t="s">
        <v>204</v>
      </c>
      <c r="L15" s="26" t="s">
        <v>7</v>
      </c>
      <c r="M15" s="26" t="s">
        <v>7</v>
      </c>
      <c r="N15" s="28">
        <v>44927</v>
      </c>
      <c r="O15" s="28">
        <v>45291</v>
      </c>
      <c r="P15" s="28" t="s">
        <v>35</v>
      </c>
      <c r="Q15" s="28" t="s">
        <v>180</v>
      </c>
      <c r="R15" s="28" t="s">
        <v>181</v>
      </c>
      <c r="S15" s="28" t="s">
        <v>182</v>
      </c>
      <c r="T15" s="26" t="s">
        <v>7</v>
      </c>
      <c r="U15" s="26" t="s">
        <v>183</v>
      </c>
      <c r="V15" s="26" t="s">
        <v>183</v>
      </c>
      <c r="W15" s="26" t="s">
        <v>183</v>
      </c>
      <c r="X15" s="26" t="s">
        <v>183</v>
      </c>
      <c r="Y15" s="26" t="s">
        <v>183</v>
      </c>
      <c r="Z15" s="29">
        <v>0.2</v>
      </c>
      <c r="AA15" s="29">
        <f t="shared" si="0"/>
        <v>0.2</v>
      </c>
      <c r="AB15" s="29">
        <v>0.25</v>
      </c>
      <c r="AC15" s="29">
        <v>0.25</v>
      </c>
      <c r="AD15" s="29">
        <v>0.25</v>
      </c>
      <c r="AE15" s="29">
        <v>0.25</v>
      </c>
      <c r="AF15" s="30" t="s">
        <v>205</v>
      </c>
      <c r="AG15" s="30" t="s">
        <v>206</v>
      </c>
      <c r="AH15" s="30" t="s">
        <v>207</v>
      </c>
      <c r="AI15" s="30" t="s">
        <v>208</v>
      </c>
      <c r="AJ15" s="31">
        <v>0.2</v>
      </c>
      <c r="AK15" s="32" t="s">
        <v>209</v>
      </c>
      <c r="AL15" s="32" t="s">
        <v>210</v>
      </c>
      <c r="AM15" s="32" t="s">
        <v>211</v>
      </c>
      <c r="AN15" s="32" t="s">
        <v>212</v>
      </c>
      <c r="AO15" s="32">
        <v>0.3</v>
      </c>
      <c r="AP15" s="68" t="s">
        <v>3036</v>
      </c>
      <c r="AQ15" s="68" t="s">
        <v>3037</v>
      </c>
      <c r="AR15" s="68" t="s">
        <v>211</v>
      </c>
      <c r="AS15" s="68" t="s">
        <v>186</v>
      </c>
      <c r="AT15" s="69">
        <v>0.25</v>
      </c>
      <c r="AU15" s="33"/>
      <c r="AV15" s="33"/>
      <c r="AW15" s="33"/>
      <c r="AX15" s="33"/>
      <c r="AY15" s="34"/>
      <c r="AZ15" s="42">
        <f t="shared" si="1"/>
        <v>0.15000000000000002</v>
      </c>
      <c r="BA15" s="43">
        <f t="shared" si="2"/>
        <v>0.75</v>
      </c>
      <c r="BB15" s="44" t="str">
        <f t="shared" si="4"/>
        <v>AVANCE SIGNIFICATIVO</v>
      </c>
      <c r="BC15" s="46">
        <f t="shared" si="3"/>
        <v>92</v>
      </c>
      <c r="BD15" s="45" t="str">
        <f t="shared" si="5"/>
        <v>CON TIEMPO</v>
      </c>
      <c r="BE15" s="75">
        <f>SUM(AZ15:AZ19)</f>
        <v>0.8</v>
      </c>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row>
    <row r="16" spans="1:131" customFormat="1" ht="108" customHeight="1" thickBot="1" x14ac:dyDescent="0.3">
      <c r="A16" s="27">
        <v>4</v>
      </c>
      <c r="B16" s="26" t="s">
        <v>171</v>
      </c>
      <c r="C16" s="26" t="s">
        <v>172</v>
      </c>
      <c r="D16" s="26" t="s">
        <v>197</v>
      </c>
      <c r="E16" s="26" t="s">
        <v>198</v>
      </c>
      <c r="F16" s="26" t="s">
        <v>199</v>
      </c>
      <c r="G16" s="26" t="s">
        <v>213</v>
      </c>
      <c r="H16" s="26" t="s">
        <v>214</v>
      </c>
      <c r="I16" s="26" t="s">
        <v>215</v>
      </c>
      <c r="J16" s="26" t="s">
        <v>216</v>
      </c>
      <c r="K16" s="26" t="s">
        <v>7</v>
      </c>
      <c r="L16" s="26" t="s">
        <v>7</v>
      </c>
      <c r="M16" s="26" t="s">
        <v>7</v>
      </c>
      <c r="N16" s="28">
        <v>44927</v>
      </c>
      <c r="O16" s="28">
        <v>45291</v>
      </c>
      <c r="P16" s="28" t="s">
        <v>35</v>
      </c>
      <c r="Q16" s="28" t="s">
        <v>180</v>
      </c>
      <c r="R16" s="28" t="s">
        <v>181</v>
      </c>
      <c r="S16" s="28" t="s">
        <v>182</v>
      </c>
      <c r="T16" s="26" t="s">
        <v>7</v>
      </c>
      <c r="U16" s="26" t="s">
        <v>183</v>
      </c>
      <c r="V16" s="26" t="s">
        <v>183</v>
      </c>
      <c r="W16" s="26" t="s">
        <v>183</v>
      </c>
      <c r="X16" s="26" t="s">
        <v>183</v>
      </c>
      <c r="Y16" s="26" t="s">
        <v>183</v>
      </c>
      <c r="Z16" s="29">
        <v>0.2</v>
      </c>
      <c r="AA16" s="29">
        <f t="shared" si="0"/>
        <v>0.2</v>
      </c>
      <c r="AB16" s="29">
        <v>0.25</v>
      </c>
      <c r="AC16" s="29">
        <v>0.25</v>
      </c>
      <c r="AD16" s="29">
        <v>0.25</v>
      </c>
      <c r="AE16" s="29">
        <v>0.25</v>
      </c>
      <c r="AF16" s="30" t="s">
        <v>217</v>
      </c>
      <c r="AG16" s="30" t="s">
        <v>218</v>
      </c>
      <c r="AH16" s="30" t="s">
        <v>219</v>
      </c>
      <c r="AI16" s="30" t="s">
        <v>187</v>
      </c>
      <c r="AJ16" s="31">
        <v>0.25</v>
      </c>
      <c r="AK16" s="32" t="s">
        <v>220</v>
      </c>
      <c r="AL16" s="32" t="s">
        <v>221</v>
      </c>
      <c r="AM16" s="32" t="s">
        <v>222</v>
      </c>
      <c r="AN16" s="32" t="s">
        <v>187</v>
      </c>
      <c r="AO16" s="32">
        <v>0.25</v>
      </c>
      <c r="AP16" s="68" t="s">
        <v>220</v>
      </c>
      <c r="AQ16" s="68" t="s">
        <v>3038</v>
      </c>
      <c r="AR16" s="68" t="s">
        <v>222</v>
      </c>
      <c r="AS16" s="68" t="s">
        <v>186</v>
      </c>
      <c r="AT16" s="69">
        <v>0.25</v>
      </c>
      <c r="AU16" s="33"/>
      <c r="AV16" s="33"/>
      <c r="AW16" s="33"/>
      <c r="AX16" s="33"/>
      <c r="AY16" s="34"/>
      <c r="AZ16" s="42">
        <f t="shared" si="1"/>
        <v>0.15000000000000002</v>
      </c>
      <c r="BA16" s="43">
        <f t="shared" si="2"/>
        <v>0.75</v>
      </c>
      <c r="BB16" s="44" t="str">
        <f t="shared" si="4"/>
        <v>AVANCE SIGNIFICATIVO</v>
      </c>
      <c r="BC16" s="46">
        <f t="shared" si="3"/>
        <v>92</v>
      </c>
      <c r="BD16" s="45" t="str">
        <f t="shared" si="5"/>
        <v>CON TIEMPO</v>
      </c>
      <c r="BE16" s="75"/>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row>
    <row r="17" spans="1:131" customFormat="1" ht="100.5" customHeight="1" thickBot="1" x14ac:dyDescent="0.3">
      <c r="A17" s="27">
        <v>5</v>
      </c>
      <c r="B17" s="26" t="s">
        <v>171</v>
      </c>
      <c r="C17" s="26" t="s">
        <v>172</v>
      </c>
      <c r="D17" s="26" t="s">
        <v>197</v>
      </c>
      <c r="E17" s="26" t="s">
        <v>198</v>
      </c>
      <c r="F17" s="26" t="s">
        <v>199</v>
      </c>
      <c r="G17" s="26" t="s">
        <v>223</v>
      </c>
      <c r="H17" s="26" t="s">
        <v>224</v>
      </c>
      <c r="I17" s="26" t="s">
        <v>225</v>
      </c>
      <c r="J17" s="26" t="s">
        <v>226</v>
      </c>
      <c r="K17" s="26" t="s">
        <v>7</v>
      </c>
      <c r="L17" s="26" t="s">
        <v>7</v>
      </c>
      <c r="M17" s="26" t="s">
        <v>7</v>
      </c>
      <c r="N17" s="28">
        <v>44986</v>
      </c>
      <c r="O17" s="28">
        <v>45260</v>
      </c>
      <c r="P17" s="28" t="s">
        <v>35</v>
      </c>
      <c r="Q17" s="28" t="s">
        <v>180</v>
      </c>
      <c r="R17" s="28" t="s">
        <v>181</v>
      </c>
      <c r="S17" s="28" t="s">
        <v>182</v>
      </c>
      <c r="T17" s="26" t="s">
        <v>7</v>
      </c>
      <c r="U17" s="26" t="s">
        <v>183</v>
      </c>
      <c r="V17" s="26" t="s">
        <v>183</v>
      </c>
      <c r="W17" s="26" t="s">
        <v>183</v>
      </c>
      <c r="X17" s="26" t="s">
        <v>183</v>
      </c>
      <c r="Y17" s="26" t="s">
        <v>183</v>
      </c>
      <c r="Z17" s="29">
        <v>0.2</v>
      </c>
      <c r="AA17" s="29">
        <f t="shared" si="0"/>
        <v>0.2</v>
      </c>
      <c r="AB17" s="29">
        <v>0.25</v>
      </c>
      <c r="AC17" s="29">
        <v>0.25</v>
      </c>
      <c r="AD17" s="29">
        <v>0.25</v>
      </c>
      <c r="AE17" s="29">
        <v>0.25</v>
      </c>
      <c r="AF17" s="30" t="s">
        <v>227</v>
      </c>
      <c r="AG17" s="30" t="s">
        <v>228</v>
      </c>
      <c r="AH17" s="30" t="s">
        <v>229</v>
      </c>
      <c r="AI17" s="30" t="s">
        <v>187</v>
      </c>
      <c r="AJ17" s="31">
        <v>0.25</v>
      </c>
      <c r="AK17" s="32" t="s">
        <v>230</v>
      </c>
      <c r="AL17" s="32" t="s">
        <v>231</v>
      </c>
      <c r="AM17" s="32" t="s">
        <v>187</v>
      </c>
      <c r="AN17" s="32" t="s">
        <v>187</v>
      </c>
      <c r="AO17" s="32">
        <v>0.75</v>
      </c>
      <c r="AP17" s="68" t="s">
        <v>188</v>
      </c>
      <c r="AQ17" s="68" t="s">
        <v>7</v>
      </c>
      <c r="AR17" s="68" t="s">
        <v>7</v>
      </c>
      <c r="AS17" s="68" t="s">
        <v>7</v>
      </c>
      <c r="AT17" s="69">
        <v>0</v>
      </c>
      <c r="AU17" s="33"/>
      <c r="AV17" s="33"/>
      <c r="AW17" s="33"/>
      <c r="AX17" s="33"/>
      <c r="AY17" s="34"/>
      <c r="AZ17" s="42">
        <f t="shared" si="1"/>
        <v>0.2</v>
      </c>
      <c r="BA17" s="43">
        <f t="shared" si="2"/>
        <v>1</v>
      </c>
      <c r="BB17" s="44" t="str">
        <f t="shared" si="4"/>
        <v>CUMPLIMIENTO TOTAL</v>
      </c>
      <c r="BC17" s="46" t="str">
        <f t="shared" si="3"/>
        <v>NO APLICA ACCION FINALIZADA</v>
      </c>
      <c r="BD17" s="45" t="str">
        <f t="shared" si="5"/>
        <v>NO APLICA ACCION FINALIZADA</v>
      </c>
      <c r="BE17" s="75"/>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row>
    <row r="18" spans="1:131" customFormat="1" ht="87.75" customHeight="1" thickBot="1" x14ac:dyDescent="0.3">
      <c r="A18" s="27">
        <v>6</v>
      </c>
      <c r="B18" s="26" t="s">
        <v>171</v>
      </c>
      <c r="C18" s="26" t="s">
        <v>172</v>
      </c>
      <c r="D18" s="26" t="s">
        <v>197</v>
      </c>
      <c r="E18" s="26" t="s">
        <v>198</v>
      </c>
      <c r="F18" s="26" t="s">
        <v>199</v>
      </c>
      <c r="G18" s="26" t="s">
        <v>232</v>
      </c>
      <c r="H18" s="26" t="s">
        <v>233</v>
      </c>
      <c r="I18" s="26" t="s">
        <v>234</v>
      </c>
      <c r="J18" s="26" t="s">
        <v>235</v>
      </c>
      <c r="K18" s="26" t="s">
        <v>7</v>
      </c>
      <c r="L18" s="26" t="s">
        <v>7</v>
      </c>
      <c r="M18" s="26" t="s">
        <v>7</v>
      </c>
      <c r="N18" s="28">
        <v>44927</v>
      </c>
      <c r="O18" s="28">
        <v>45291</v>
      </c>
      <c r="P18" s="28" t="s">
        <v>35</v>
      </c>
      <c r="Q18" s="28" t="s">
        <v>180</v>
      </c>
      <c r="R18" s="28" t="s">
        <v>181</v>
      </c>
      <c r="S18" s="28" t="s">
        <v>182</v>
      </c>
      <c r="T18" s="26" t="s">
        <v>7</v>
      </c>
      <c r="U18" s="26" t="s">
        <v>183</v>
      </c>
      <c r="V18" s="26" t="s">
        <v>183</v>
      </c>
      <c r="W18" s="26" t="s">
        <v>183</v>
      </c>
      <c r="X18" s="26" t="s">
        <v>183</v>
      </c>
      <c r="Y18" s="26" t="s">
        <v>183</v>
      </c>
      <c r="Z18" s="29">
        <v>0.2</v>
      </c>
      <c r="AA18" s="29">
        <f t="shared" si="0"/>
        <v>0.2</v>
      </c>
      <c r="AB18" s="29">
        <v>0.25</v>
      </c>
      <c r="AC18" s="29">
        <v>0.25</v>
      </c>
      <c r="AD18" s="29">
        <v>0.25</v>
      </c>
      <c r="AE18" s="29">
        <v>0.25</v>
      </c>
      <c r="AF18" s="30" t="s">
        <v>236</v>
      </c>
      <c r="AG18" s="30" t="s">
        <v>237</v>
      </c>
      <c r="AH18" s="30" t="s">
        <v>238</v>
      </c>
      <c r="AI18" s="30" t="s">
        <v>187</v>
      </c>
      <c r="AJ18" s="31">
        <v>0.25</v>
      </c>
      <c r="AK18" s="32" t="s">
        <v>239</v>
      </c>
      <c r="AL18" s="32" t="s">
        <v>237</v>
      </c>
      <c r="AM18" s="32" t="s">
        <v>240</v>
      </c>
      <c r="AN18" s="32" t="s">
        <v>187</v>
      </c>
      <c r="AO18" s="32">
        <v>0.25</v>
      </c>
      <c r="AP18" s="68" t="s">
        <v>3039</v>
      </c>
      <c r="AQ18" s="68" t="s">
        <v>3040</v>
      </c>
      <c r="AR18" s="68" t="s">
        <v>240</v>
      </c>
      <c r="AS18" s="68" t="s">
        <v>187</v>
      </c>
      <c r="AT18" s="69">
        <v>0.25</v>
      </c>
      <c r="AU18" s="33"/>
      <c r="AV18" s="33"/>
      <c r="AW18" s="33"/>
      <c r="AX18" s="33"/>
      <c r="AY18" s="34"/>
      <c r="AZ18" s="42">
        <f>(AJ18+AO18+AT18+AY18)*Z18</f>
        <v>0.15000000000000002</v>
      </c>
      <c r="BA18" s="43">
        <f t="shared" si="2"/>
        <v>0.75</v>
      </c>
      <c r="BB18" s="44" t="str">
        <f t="shared" si="4"/>
        <v>AVANCE SIGNIFICATIVO</v>
      </c>
      <c r="BC18" s="46">
        <f t="shared" si="3"/>
        <v>92</v>
      </c>
      <c r="BD18" s="45" t="str">
        <f t="shared" si="5"/>
        <v>CON TIEMPO</v>
      </c>
      <c r="BE18" s="75"/>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row>
    <row r="19" spans="1:131" customFormat="1" ht="132.75" customHeight="1" thickBot="1" x14ac:dyDescent="0.3">
      <c r="A19" s="27">
        <v>7</v>
      </c>
      <c r="B19" s="26" t="s">
        <v>171</v>
      </c>
      <c r="C19" s="26" t="s">
        <v>172</v>
      </c>
      <c r="D19" s="26" t="s">
        <v>197</v>
      </c>
      <c r="E19" s="26" t="s">
        <v>198</v>
      </c>
      <c r="F19" s="26" t="s">
        <v>199</v>
      </c>
      <c r="G19" s="26" t="s">
        <v>241</v>
      </c>
      <c r="H19" s="26" t="s">
        <v>242</v>
      </c>
      <c r="I19" s="26" t="s">
        <v>243</v>
      </c>
      <c r="J19" s="26" t="s">
        <v>244</v>
      </c>
      <c r="K19" s="26" t="s">
        <v>7</v>
      </c>
      <c r="L19" s="26" t="s">
        <v>7</v>
      </c>
      <c r="M19" s="26" t="s">
        <v>7</v>
      </c>
      <c r="N19" s="28">
        <v>44927</v>
      </c>
      <c r="O19" s="28">
        <v>45291</v>
      </c>
      <c r="P19" s="28" t="s">
        <v>35</v>
      </c>
      <c r="Q19" s="28" t="s">
        <v>180</v>
      </c>
      <c r="R19" s="28" t="s">
        <v>181</v>
      </c>
      <c r="S19" s="28" t="s">
        <v>182</v>
      </c>
      <c r="T19" s="26" t="s">
        <v>7</v>
      </c>
      <c r="U19" s="26" t="s">
        <v>183</v>
      </c>
      <c r="V19" s="26" t="s">
        <v>183</v>
      </c>
      <c r="W19" s="26" t="s">
        <v>183</v>
      </c>
      <c r="X19" s="26" t="s">
        <v>183</v>
      </c>
      <c r="Y19" s="26" t="s">
        <v>183</v>
      </c>
      <c r="Z19" s="29">
        <v>0.2</v>
      </c>
      <c r="AA19" s="29">
        <f t="shared" si="0"/>
        <v>0.2</v>
      </c>
      <c r="AB19" s="29">
        <v>0.25</v>
      </c>
      <c r="AC19" s="29">
        <v>0.25</v>
      </c>
      <c r="AD19" s="29">
        <v>0.25</v>
      </c>
      <c r="AE19" s="29">
        <v>0.25</v>
      </c>
      <c r="AF19" s="30" t="s">
        <v>245</v>
      </c>
      <c r="AG19" s="30" t="s">
        <v>246</v>
      </c>
      <c r="AH19" s="30" t="s">
        <v>247</v>
      </c>
      <c r="AI19" s="30" t="s">
        <v>187</v>
      </c>
      <c r="AJ19" s="31">
        <v>0.25</v>
      </c>
      <c r="AK19" s="32" t="s">
        <v>248</v>
      </c>
      <c r="AL19" s="32" t="s">
        <v>246</v>
      </c>
      <c r="AM19" s="32" t="s">
        <v>249</v>
      </c>
      <c r="AN19" s="32" t="s">
        <v>187</v>
      </c>
      <c r="AO19" s="32">
        <v>0.25</v>
      </c>
      <c r="AP19" s="68" t="s">
        <v>3041</v>
      </c>
      <c r="AQ19" s="68" t="s">
        <v>3042</v>
      </c>
      <c r="AR19" s="68" t="s">
        <v>249</v>
      </c>
      <c r="AS19" s="68" t="s">
        <v>187</v>
      </c>
      <c r="AT19" s="69">
        <v>0.25</v>
      </c>
      <c r="AU19" s="33"/>
      <c r="AV19" s="33"/>
      <c r="AW19" s="33"/>
      <c r="AX19" s="33"/>
      <c r="AY19" s="34"/>
      <c r="AZ19" s="42">
        <f t="shared" si="1"/>
        <v>0.15000000000000002</v>
      </c>
      <c r="BA19" s="43">
        <f t="shared" si="2"/>
        <v>0.75</v>
      </c>
      <c r="BB19" s="44" t="str">
        <f t="shared" si="4"/>
        <v>AVANCE SIGNIFICATIVO</v>
      </c>
      <c r="BC19" s="46">
        <f t="shared" si="3"/>
        <v>92</v>
      </c>
      <c r="BD19" s="45" t="str">
        <f t="shared" si="5"/>
        <v>CON TIEMPO</v>
      </c>
      <c r="BE19" s="75"/>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row>
    <row r="20" spans="1:131" customFormat="1" ht="108.75" customHeight="1" thickBot="1" x14ac:dyDescent="0.3">
      <c r="A20" s="27">
        <v>8</v>
      </c>
      <c r="B20" s="26" t="s">
        <v>250</v>
      </c>
      <c r="C20" s="26" t="s">
        <v>251</v>
      </c>
      <c r="D20" s="26" t="s">
        <v>252</v>
      </c>
      <c r="E20" s="26" t="s">
        <v>253</v>
      </c>
      <c r="F20" s="26" t="s">
        <v>254</v>
      </c>
      <c r="G20" s="26" t="s">
        <v>255</v>
      </c>
      <c r="H20" s="26" t="s">
        <v>256</v>
      </c>
      <c r="I20" s="30" t="s">
        <v>257</v>
      </c>
      <c r="J20" s="26" t="s">
        <v>258</v>
      </c>
      <c r="K20" s="26" t="s">
        <v>7</v>
      </c>
      <c r="L20" s="26" t="s">
        <v>204</v>
      </c>
      <c r="M20" s="26" t="s">
        <v>7</v>
      </c>
      <c r="N20" s="28">
        <v>44958</v>
      </c>
      <c r="O20" s="28">
        <v>45275</v>
      </c>
      <c r="P20" s="28" t="s">
        <v>35</v>
      </c>
      <c r="Q20" s="28" t="s">
        <v>180</v>
      </c>
      <c r="R20" s="28" t="s">
        <v>181</v>
      </c>
      <c r="S20" s="28" t="s">
        <v>182</v>
      </c>
      <c r="T20" s="26" t="s">
        <v>7</v>
      </c>
      <c r="U20" s="26" t="s">
        <v>183</v>
      </c>
      <c r="V20" s="26" t="s">
        <v>183</v>
      </c>
      <c r="W20" s="26" t="s">
        <v>183</v>
      </c>
      <c r="X20" s="26" t="s">
        <v>183</v>
      </c>
      <c r="Y20" s="26" t="s">
        <v>183</v>
      </c>
      <c r="Z20" s="29">
        <v>1</v>
      </c>
      <c r="AA20" s="29">
        <f t="shared" si="0"/>
        <v>1</v>
      </c>
      <c r="AB20" s="29">
        <v>0.12</v>
      </c>
      <c r="AC20" s="29">
        <v>0.3</v>
      </c>
      <c r="AD20" s="29">
        <v>0.3</v>
      </c>
      <c r="AE20" s="29">
        <v>0.28000000000000003</v>
      </c>
      <c r="AF20" s="30" t="s">
        <v>259</v>
      </c>
      <c r="AG20" s="30" t="s">
        <v>260</v>
      </c>
      <c r="AH20" s="30" t="s">
        <v>261</v>
      </c>
      <c r="AI20" s="30" t="s">
        <v>187</v>
      </c>
      <c r="AJ20" s="31">
        <v>0.2</v>
      </c>
      <c r="AK20" s="32" t="s">
        <v>262</v>
      </c>
      <c r="AL20" s="32" t="s">
        <v>263</v>
      </c>
      <c r="AM20" s="32" t="s">
        <v>264</v>
      </c>
      <c r="AN20" s="32" t="s">
        <v>187</v>
      </c>
      <c r="AO20" s="32">
        <v>0.6</v>
      </c>
      <c r="AP20" s="68" t="s">
        <v>3043</v>
      </c>
      <c r="AQ20" s="68" t="s">
        <v>3044</v>
      </c>
      <c r="AR20" s="68" t="s">
        <v>3045</v>
      </c>
      <c r="AS20" s="68" t="s">
        <v>187</v>
      </c>
      <c r="AT20" s="69">
        <v>0.08</v>
      </c>
      <c r="AU20" s="33"/>
      <c r="AV20" s="33"/>
      <c r="AW20" s="33"/>
      <c r="AX20" s="33"/>
      <c r="AY20" s="34"/>
      <c r="AZ20" s="42">
        <f t="shared" si="1"/>
        <v>0.88</v>
      </c>
      <c r="BA20" s="43">
        <f t="shared" si="2"/>
        <v>0.88</v>
      </c>
      <c r="BB20" s="44" t="str">
        <f t="shared" si="4"/>
        <v>AVANCE SIGNIFICATIVO</v>
      </c>
      <c r="BC20" s="46">
        <f t="shared" si="3"/>
        <v>76</v>
      </c>
      <c r="BD20" s="45" t="str">
        <f t="shared" si="5"/>
        <v>CON TIEMPO</v>
      </c>
      <c r="BE20" s="43">
        <f t="shared" ref="BE20:BE28" si="6">AZ20</f>
        <v>0.88</v>
      </c>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row>
    <row r="21" spans="1:131" customFormat="1" ht="76.5" customHeight="1" thickBot="1" x14ac:dyDescent="0.3">
      <c r="A21" s="27">
        <v>9</v>
      </c>
      <c r="B21" s="26" t="s">
        <v>265</v>
      </c>
      <c r="C21" s="26" t="s">
        <v>266</v>
      </c>
      <c r="D21" s="26" t="s">
        <v>267</v>
      </c>
      <c r="E21" s="26" t="s">
        <v>268</v>
      </c>
      <c r="F21" s="26" t="s">
        <v>269</v>
      </c>
      <c r="G21" s="26" t="s">
        <v>270</v>
      </c>
      <c r="H21" s="26" t="s">
        <v>271</v>
      </c>
      <c r="I21" s="26" t="s">
        <v>272</v>
      </c>
      <c r="J21" s="26" t="s">
        <v>273</v>
      </c>
      <c r="K21" s="26" t="s">
        <v>7</v>
      </c>
      <c r="L21" s="26" t="s">
        <v>7</v>
      </c>
      <c r="M21" s="26" t="s">
        <v>7</v>
      </c>
      <c r="N21" s="28">
        <v>45047</v>
      </c>
      <c r="O21" s="28">
        <v>45291</v>
      </c>
      <c r="P21" s="28" t="s">
        <v>35</v>
      </c>
      <c r="Q21" s="28" t="s">
        <v>180</v>
      </c>
      <c r="R21" s="28" t="s">
        <v>181</v>
      </c>
      <c r="S21" s="28" t="s">
        <v>182</v>
      </c>
      <c r="T21" s="26" t="s">
        <v>7</v>
      </c>
      <c r="U21" s="26" t="s">
        <v>183</v>
      </c>
      <c r="V21" s="26" t="s">
        <v>183</v>
      </c>
      <c r="W21" s="26" t="s">
        <v>183</v>
      </c>
      <c r="X21" s="26" t="s">
        <v>183</v>
      </c>
      <c r="Y21" s="26" t="s">
        <v>183</v>
      </c>
      <c r="Z21" s="35">
        <v>1</v>
      </c>
      <c r="AA21" s="29">
        <f t="shared" si="0"/>
        <v>1</v>
      </c>
      <c r="AB21" s="29">
        <v>0</v>
      </c>
      <c r="AC21" s="35">
        <v>0.33</v>
      </c>
      <c r="AD21" s="35">
        <v>0.33</v>
      </c>
      <c r="AE21" s="35">
        <v>0.34</v>
      </c>
      <c r="AF21" s="30" t="s">
        <v>274</v>
      </c>
      <c r="AG21" s="30" t="s">
        <v>275</v>
      </c>
      <c r="AH21" s="30" t="s">
        <v>187</v>
      </c>
      <c r="AI21" s="30" t="s">
        <v>187</v>
      </c>
      <c r="AJ21" s="31">
        <v>1</v>
      </c>
      <c r="AK21" s="32" t="s">
        <v>188</v>
      </c>
      <c r="AL21" s="32" t="s">
        <v>7</v>
      </c>
      <c r="AM21" s="32" t="s">
        <v>7</v>
      </c>
      <c r="AN21" s="32" t="s">
        <v>7</v>
      </c>
      <c r="AO21" s="32">
        <v>0</v>
      </c>
      <c r="AP21" s="68" t="s">
        <v>188</v>
      </c>
      <c r="AQ21" s="68" t="s">
        <v>7</v>
      </c>
      <c r="AR21" s="68" t="s">
        <v>7</v>
      </c>
      <c r="AS21" s="68" t="s">
        <v>7</v>
      </c>
      <c r="AT21" s="69">
        <v>0</v>
      </c>
      <c r="AU21" s="33"/>
      <c r="AV21" s="33"/>
      <c r="AW21" s="33"/>
      <c r="AX21" s="33"/>
      <c r="AY21" s="34"/>
      <c r="AZ21" s="42">
        <f t="shared" si="1"/>
        <v>1</v>
      </c>
      <c r="BA21" s="43">
        <f t="shared" si="2"/>
        <v>1</v>
      </c>
      <c r="BB21" s="44" t="str">
        <f t="shared" si="4"/>
        <v>CUMPLIMIENTO TOTAL</v>
      </c>
      <c r="BC21" s="45" t="str">
        <f t="shared" si="3"/>
        <v>NO APLICA ACCION FINALIZADA</v>
      </c>
      <c r="BD21" s="45" t="str">
        <f t="shared" si="5"/>
        <v>NO APLICA ACCION FINALIZADA</v>
      </c>
      <c r="BE21" s="43">
        <f t="shared" si="6"/>
        <v>1</v>
      </c>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row>
    <row r="22" spans="1:131" customFormat="1" ht="252" customHeight="1" thickBot="1" x14ac:dyDescent="0.3">
      <c r="A22" s="27">
        <v>10</v>
      </c>
      <c r="B22" s="26" t="s">
        <v>250</v>
      </c>
      <c r="C22" s="26" t="s">
        <v>251</v>
      </c>
      <c r="D22" s="26" t="s">
        <v>276</v>
      </c>
      <c r="E22" s="26" t="s">
        <v>277</v>
      </c>
      <c r="F22" s="26" t="s">
        <v>278</v>
      </c>
      <c r="G22" s="26" t="s">
        <v>279</v>
      </c>
      <c r="H22" s="26" t="s">
        <v>280</v>
      </c>
      <c r="I22" s="26" t="s">
        <v>281</v>
      </c>
      <c r="J22" s="26" t="s">
        <v>282</v>
      </c>
      <c r="K22" s="26" t="s">
        <v>7</v>
      </c>
      <c r="L22" s="26" t="s">
        <v>7</v>
      </c>
      <c r="M22" s="26" t="s">
        <v>283</v>
      </c>
      <c r="N22" s="28">
        <v>44927</v>
      </c>
      <c r="O22" s="28">
        <v>45169</v>
      </c>
      <c r="P22" s="28" t="s">
        <v>32</v>
      </c>
      <c r="Q22" s="28" t="s">
        <v>284</v>
      </c>
      <c r="R22" s="28" t="s">
        <v>285</v>
      </c>
      <c r="S22" s="28" t="s">
        <v>286</v>
      </c>
      <c r="T22" s="26" t="s">
        <v>7</v>
      </c>
      <c r="U22" s="26" t="s">
        <v>183</v>
      </c>
      <c r="V22" s="26" t="s">
        <v>183</v>
      </c>
      <c r="W22" s="26" t="s">
        <v>183</v>
      </c>
      <c r="X22" s="26" t="s">
        <v>183</v>
      </c>
      <c r="Y22" s="26" t="s">
        <v>183</v>
      </c>
      <c r="Z22" s="29">
        <v>1</v>
      </c>
      <c r="AA22" s="29">
        <f t="shared" si="0"/>
        <v>1</v>
      </c>
      <c r="AB22" s="29">
        <v>0.25</v>
      </c>
      <c r="AC22" s="29">
        <v>0.25</v>
      </c>
      <c r="AD22" s="29">
        <v>0.25</v>
      </c>
      <c r="AE22" s="29">
        <v>0.25</v>
      </c>
      <c r="AF22" s="30" t="s">
        <v>287</v>
      </c>
      <c r="AG22" s="30" t="s">
        <v>288</v>
      </c>
      <c r="AH22" s="30" t="s">
        <v>289</v>
      </c>
      <c r="AI22" s="30" t="s">
        <v>290</v>
      </c>
      <c r="AJ22" s="31">
        <v>0.5</v>
      </c>
      <c r="AK22" s="32" t="s">
        <v>291</v>
      </c>
      <c r="AL22" s="32" t="s">
        <v>292</v>
      </c>
      <c r="AM22" s="32" t="s">
        <v>293</v>
      </c>
      <c r="AN22" s="32" t="s">
        <v>294</v>
      </c>
      <c r="AO22" s="32">
        <v>0.2</v>
      </c>
      <c r="AP22" s="68" t="s">
        <v>3046</v>
      </c>
      <c r="AQ22" s="68" t="s">
        <v>3047</v>
      </c>
      <c r="AR22" s="68" t="s">
        <v>2038</v>
      </c>
      <c r="AS22" s="68" t="s">
        <v>186</v>
      </c>
      <c r="AT22" s="69">
        <v>0.3</v>
      </c>
      <c r="AU22" s="33"/>
      <c r="AV22" s="33"/>
      <c r="AW22" s="33"/>
      <c r="AX22" s="33"/>
      <c r="AY22" s="34"/>
      <c r="AZ22" s="42">
        <f t="shared" si="1"/>
        <v>1</v>
      </c>
      <c r="BA22" s="43">
        <f t="shared" si="2"/>
        <v>1</v>
      </c>
      <c r="BB22" s="44" t="str">
        <f t="shared" si="4"/>
        <v>CUMPLIMIENTO TOTAL</v>
      </c>
      <c r="BC22" s="46" t="str">
        <f t="shared" si="3"/>
        <v>NO APLICA ACCION FINALIZADA</v>
      </c>
      <c r="BD22" s="45" t="str">
        <f t="shared" si="5"/>
        <v>NO APLICA ACCION FINALIZADA</v>
      </c>
      <c r="BE22" s="43">
        <f t="shared" si="6"/>
        <v>1</v>
      </c>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row>
    <row r="23" spans="1:131" customFormat="1" ht="76.5" customHeight="1" thickBot="1" x14ac:dyDescent="0.3">
      <c r="A23" s="27">
        <v>11</v>
      </c>
      <c r="B23" s="26" t="s">
        <v>250</v>
      </c>
      <c r="C23" s="26" t="s">
        <v>251</v>
      </c>
      <c r="D23" s="26" t="s">
        <v>252</v>
      </c>
      <c r="E23" s="26" t="s">
        <v>253</v>
      </c>
      <c r="F23" s="26" t="s">
        <v>254</v>
      </c>
      <c r="G23" s="26" t="s">
        <v>295</v>
      </c>
      <c r="H23" s="26" t="s">
        <v>296</v>
      </c>
      <c r="I23" s="26" t="s">
        <v>297</v>
      </c>
      <c r="J23" s="26" t="s">
        <v>298</v>
      </c>
      <c r="K23" s="26" t="s">
        <v>7</v>
      </c>
      <c r="L23" s="26" t="s">
        <v>299</v>
      </c>
      <c r="M23" s="26" t="s">
        <v>7</v>
      </c>
      <c r="N23" s="28">
        <v>44927</v>
      </c>
      <c r="O23" s="28">
        <v>45291</v>
      </c>
      <c r="P23" s="28" t="s">
        <v>32</v>
      </c>
      <c r="Q23" s="28" t="s">
        <v>284</v>
      </c>
      <c r="R23" s="28" t="s">
        <v>285</v>
      </c>
      <c r="S23" s="28" t="s">
        <v>286</v>
      </c>
      <c r="T23" s="26" t="s">
        <v>7</v>
      </c>
      <c r="U23" s="26" t="s">
        <v>183</v>
      </c>
      <c r="V23" s="26" t="s">
        <v>183</v>
      </c>
      <c r="W23" s="26" t="s">
        <v>183</v>
      </c>
      <c r="X23" s="26" t="s">
        <v>183</v>
      </c>
      <c r="Y23" s="26" t="s">
        <v>183</v>
      </c>
      <c r="Z23" s="29">
        <v>1</v>
      </c>
      <c r="AA23" s="29">
        <f t="shared" si="0"/>
        <v>1</v>
      </c>
      <c r="AB23" s="29">
        <v>0.25</v>
      </c>
      <c r="AC23" s="29">
        <v>0.25</v>
      </c>
      <c r="AD23" s="29">
        <v>0.25</v>
      </c>
      <c r="AE23" s="29">
        <v>0.25</v>
      </c>
      <c r="AF23" s="30" t="s">
        <v>300</v>
      </c>
      <c r="AG23" s="30" t="s">
        <v>301</v>
      </c>
      <c r="AH23" s="30" t="s">
        <v>302</v>
      </c>
      <c r="AI23" s="30" t="s">
        <v>303</v>
      </c>
      <c r="AJ23" s="31">
        <v>0.5</v>
      </c>
      <c r="AK23" s="32" t="s">
        <v>304</v>
      </c>
      <c r="AL23" s="32" t="s">
        <v>305</v>
      </c>
      <c r="AM23" s="32" t="s">
        <v>306</v>
      </c>
      <c r="AN23" s="32" t="s">
        <v>186</v>
      </c>
      <c r="AO23" s="32">
        <v>0.2</v>
      </c>
      <c r="AP23" s="68" t="s">
        <v>3048</v>
      </c>
      <c r="AQ23" s="68" t="s">
        <v>3049</v>
      </c>
      <c r="AR23" s="68" t="s">
        <v>3050</v>
      </c>
      <c r="AS23" s="68" t="s">
        <v>186</v>
      </c>
      <c r="AT23" s="69">
        <v>0</v>
      </c>
      <c r="AU23" s="33"/>
      <c r="AV23" s="33"/>
      <c r="AW23" s="33"/>
      <c r="AX23" s="33"/>
      <c r="AY23" s="34"/>
      <c r="AZ23" s="42">
        <f t="shared" si="1"/>
        <v>0.7</v>
      </c>
      <c r="BA23" s="43">
        <f t="shared" si="2"/>
        <v>0.7</v>
      </c>
      <c r="BB23" s="44" t="str">
        <f t="shared" si="4"/>
        <v>AVANCE SIGNIFICATIVO</v>
      </c>
      <c r="BC23" s="46">
        <f t="shared" si="3"/>
        <v>92</v>
      </c>
      <c r="BD23" s="45" t="str">
        <f t="shared" si="5"/>
        <v>CON TIEMPO</v>
      </c>
      <c r="BE23" s="43">
        <f t="shared" si="6"/>
        <v>0.7</v>
      </c>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row>
    <row r="24" spans="1:131" customFormat="1" ht="76.5" customHeight="1" thickBot="1" x14ac:dyDescent="0.3">
      <c r="A24" s="27">
        <v>12</v>
      </c>
      <c r="B24" s="26" t="s">
        <v>307</v>
      </c>
      <c r="C24" s="26" t="s">
        <v>308</v>
      </c>
      <c r="D24" s="26" t="s">
        <v>309</v>
      </c>
      <c r="E24" s="26" t="s">
        <v>310</v>
      </c>
      <c r="F24" s="26" t="s">
        <v>311</v>
      </c>
      <c r="G24" s="26" t="s">
        <v>312</v>
      </c>
      <c r="H24" s="26" t="s">
        <v>313</v>
      </c>
      <c r="I24" s="26" t="s">
        <v>314</v>
      </c>
      <c r="J24" s="26" t="s">
        <v>315</v>
      </c>
      <c r="K24" s="26" t="s">
        <v>316</v>
      </c>
      <c r="L24" s="26" t="s">
        <v>7</v>
      </c>
      <c r="M24" s="26" t="s">
        <v>7</v>
      </c>
      <c r="N24" s="28">
        <v>44927</v>
      </c>
      <c r="O24" s="28">
        <v>45290</v>
      </c>
      <c r="P24" s="28" t="s">
        <v>32</v>
      </c>
      <c r="Q24" s="28" t="s">
        <v>284</v>
      </c>
      <c r="R24" s="28" t="s">
        <v>285</v>
      </c>
      <c r="S24" s="28" t="s">
        <v>286</v>
      </c>
      <c r="T24" s="26" t="s">
        <v>7</v>
      </c>
      <c r="U24" s="26" t="s">
        <v>183</v>
      </c>
      <c r="V24" s="26" t="s">
        <v>183</v>
      </c>
      <c r="W24" s="26" t="s">
        <v>183</v>
      </c>
      <c r="X24" s="26" t="s">
        <v>183</v>
      </c>
      <c r="Y24" s="26" t="s">
        <v>183</v>
      </c>
      <c r="Z24" s="29">
        <v>1</v>
      </c>
      <c r="AA24" s="29">
        <f t="shared" si="0"/>
        <v>1</v>
      </c>
      <c r="AB24" s="29">
        <v>0.3</v>
      </c>
      <c r="AC24" s="29">
        <v>0.3</v>
      </c>
      <c r="AD24" s="29">
        <v>0.2</v>
      </c>
      <c r="AE24" s="29">
        <v>0.2</v>
      </c>
      <c r="AF24" s="30" t="s">
        <v>317</v>
      </c>
      <c r="AG24" s="30" t="s">
        <v>318</v>
      </c>
      <c r="AH24" s="30" t="s">
        <v>319</v>
      </c>
      <c r="AI24" s="30" t="s">
        <v>303</v>
      </c>
      <c r="AJ24" s="31">
        <v>0.6</v>
      </c>
      <c r="AK24" s="32" t="s">
        <v>320</v>
      </c>
      <c r="AL24" s="32" t="s">
        <v>321</v>
      </c>
      <c r="AM24" s="32" t="s">
        <v>322</v>
      </c>
      <c r="AN24" s="32" t="s">
        <v>323</v>
      </c>
      <c r="AO24" s="32">
        <v>0.1</v>
      </c>
      <c r="AP24" s="68" t="s">
        <v>3051</v>
      </c>
      <c r="AQ24" s="68" t="s">
        <v>3052</v>
      </c>
      <c r="AR24" s="68" t="s">
        <v>186</v>
      </c>
      <c r="AS24" s="68" t="s">
        <v>186</v>
      </c>
      <c r="AT24" s="69">
        <v>0.25</v>
      </c>
      <c r="AU24" s="33"/>
      <c r="AV24" s="33"/>
      <c r="AW24" s="33"/>
      <c r="AX24" s="33"/>
      <c r="AY24" s="34"/>
      <c r="AZ24" s="42">
        <f t="shared" si="1"/>
        <v>0.95</v>
      </c>
      <c r="BA24" s="43">
        <f t="shared" si="2"/>
        <v>0.95</v>
      </c>
      <c r="BB24" s="44" t="str">
        <f t="shared" si="4"/>
        <v>AVANCE SIGNIFICATIVO</v>
      </c>
      <c r="BC24" s="46">
        <f t="shared" si="3"/>
        <v>91</v>
      </c>
      <c r="BD24" s="45" t="str">
        <f t="shared" si="5"/>
        <v>CON TIEMPO</v>
      </c>
      <c r="BE24" s="43">
        <f t="shared" si="6"/>
        <v>0.95</v>
      </c>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row>
    <row r="25" spans="1:131" customFormat="1" ht="76.5" customHeight="1" thickBot="1" x14ac:dyDescent="0.3">
      <c r="A25" s="27">
        <v>13</v>
      </c>
      <c r="B25" s="26" t="s">
        <v>265</v>
      </c>
      <c r="C25" s="26" t="s">
        <v>266</v>
      </c>
      <c r="D25" s="26" t="s">
        <v>267</v>
      </c>
      <c r="E25" s="26" t="s">
        <v>268</v>
      </c>
      <c r="F25" s="26" t="s">
        <v>269</v>
      </c>
      <c r="G25" s="26" t="s">
        <v>324</v>
      </c>
      <c r="H25" s="26" t="s">
        <v>271</v>
      </c>
      <c r="I25" s="26" t="s">
        <v>325</v>
      </c>
      <c r="J25" s="26" t="s">
        <v>273</v>
      </c>
      <c r="K25" s="26" t="s">
        <v>7</v>
      </c>
      <c r="L25" s="26" t="s">
        <v>7</v>
      </c>
      <c r="M25" s="26" t="s">
        <v>7</v>
      </c>
      <c r="N25" s="28">
        <v>45047</v>
      </c>
      <c r="O25" s="28">
        <v>45291</v>
      </c>
      <c r="P25" s="28" t="s">
        <v>32</v>
      </c>
      <c r="Q25" s="28" t="s">
        <v>284</v>
      </c>
      <c r="R25" s="28" t="s">
        <v>285</v>
      </c>
      <c r="S25" s="28" t="s">
        <v>286</v>
      </c>
      <c r="T25" s="26" t="s">
        <v>7</v>
      </c>
      <c r="U25" s="26" t="s">
        <v>183</v>
      </c>
      <c r="V25" s="26" t="s">
        <v>183</v>
      </c>
      <c r="W25" s="26" t="s">
        <v>183</v>
      </c>
      <c r="X25" s="26" t="s">
        <v>183</v>
      </c>
      <c r="Y25" s="26" t="s">
        <v>183</v>
      </c>
      <c r="Z25" s="35">
        <v>1</v>
      </c>
      <c r="AA25" s="29">
        <f t="shared" si="0"/>
        <v>1</v>
      </c>
      <c r="AB25" s="29">
        <v>0</v>
      </c>
      <c r="AC25" s="35">
        <v>0.33</v>
      </c>
      <c r="AD25" s="35">
        <v>0.33</v>
      </c>
      <c r="AE25" s="35">
        <v>0.34</v>
      </c>
      <c r="AF25" s="30">
        <v>0</v>
      </c>
      <c r="AG25" s="30">
        <v>0</v>
      </c>
      <c r="AH25" s="30">
        <v>0</v>
      </c>
      <c r="AI25" s="30">
        <v>0</v>
      </c>
      <c r="AJ25" s="31">
        <v>0</v>
      </c>
      <c r="AK25" s="32" t="s">
        <v>326</v>
      </c>
      <c r="AL25" s="32" t="s">
        <v>7</v>
      </c>
      <c r="AM25" s="32" t="s">
        <v>7</v>
      </c>
      <c r="AN25" s="32" t="s">
        <v>7</v>
      </c>
      <c r="AO25" s="32">
        <v>0</v>
      </c>
      <c r="AP25" s="68">
        <v>0</v>
      </c>
      <c r="AQ25" s="68">
        <v>0</v>
      </c>
      <c r="AR25" s="68">
        <v>0</v>
      </c>
      <c r="AS25" s="68">
        <v>0</v>
      </c>
      <c r="AT25" s="69">
        <v>0</v>
      </c>
      <c r="AU25" s="33"/>
      <c r="AV25" s="33"/>
      <c r="AW25" s="33"/>
      <c r="AX25" s="33"/>
      <c r="AY25" s="34"/>
      <c r="AZ25" s="42">
        <f t="shared" si="1"/>
        <v>0</v>
      </c>
      <c r="BA25" s="43">
        <f t="shared" si="2"/>
        <v>0</v>
      </c>
      <c r="BB25" s="44" t="str">
        <f t="shared" si="4"/>
        <v>SIN AVANCE</v>
      </c>
      <c r="BC25" s="46">
        <f t="shared" si="3"/>
        <v>92</v>
      </c>
      <c r="BD25" s="45" t="str">
        <f t="shared" si="5"/>
        <v>CON TIEMPO</v>
      </c>
      <c r="BE25" s="43">
        <f t="shared" si="6"/>
        <v>0</v>
      </c>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row>
    <row r="26" spans="1:131" customFormat="1" ht="76.5" customHeight="1" thickBot="1" x14ac:dyDescent="0.3">
      <c r="A26" s="27">
        <v>14</v>
      </c>
      <c r="B26" s="26" t="s">
        <v>307</v>
      </c>
      <c r="C26" s="26" t="s">
        <v>327</v>
      </c>
      <c r="D26" s="26" t="s">
        <v>328</v>
      </c>
      <c r="E26" s="26" t="s">
        <v>329</v>
      </c>
      <c r="F26" s="26" t="s">
        <v>330</v>
      </c>
      <c r="G26" s="26" t="s">
        <v>331</v>
      </c>
      <c r="H26" s="26" t="s">
        <v>332</v>
      </c>
      <c r="I26" s="26" t="s">
        <v>333</v>
      </c>
      <c r="J26" s="26" t="s">
        <v>334</v>
      </c>
      <c r="K26" s="26" t="s">
        <v>7</v>
      </c>
      <c r="L26" s="26" t="s">
        <v>7</v>
      </c>
      <c r="M26" s="26" t="s">
        <v>7</v>
      </c>
      <c r="N26" s="28">
        <v>44927</v>
      </c>
      <c r="O26" s="28">
        <v>45291</v>
      </c>
      <c r="P26" s="28" t="s">
        <v>335</v>
      </c>
      <c r="Q26" s="28" t="s">
        <v>336</v>
      </c>
      <c r="R26" s="28" t="s">
        <v>337</v>
      </c>
      <c r="S26" s="28" t="s">
        <v>338</v>
      </c>
      <c r="T26" s="26" t="s">
        <v>7</v>
      </c>
      <c r="U26" s="26" t="s">
        <v>183</v>
      </c>
      <c r="V26" s="26" t="s">
        <v>183</v>
      </c>
      <c r="W26" s="26" t="s">
        <v>183</v>
      </c>
      <c r="X26" s="26" t="s">
        <v>183</v>
      </c>
      <c r="Y26" s="26" t="s">
        <v>183</v>
      </c>
      <c r="Z26" s="29">
        <v>1</v>
      </c>
      <c r="AA26" s="29">
        <f t="shared" si="0"/>
        <v>1</v>
      </c>
      <c r="AB26" s="29">
        <v>0.24990000000000001</v>
      </c>
      <c r="AC26" s="29">
        <v>0.24990000000000001</v>
      </c>
      <c r="AD26" s="29">
        <v>0.25</v>
      </c>
      <c r="AE26" s="29">
        <v>0.25019999999999998</v>
      </c>
      <c r="AF26" s="30" t="s">
        <v>339</v>
      </c>
      <c r="AG26" s="30" t="s">
        <v>340</v>
      </c>
      <c r="AH26" s="30" t="s">
        <v>341</v>
      </c>
      <c r="AI26" s="30" t="s">
        <v>342</v>
      </c>
      <c r="AJ26" s="31">
        <v>0.25</v>
      </c>
      <c r="AK26" s="32" t="s">
        <v>343</v>
      </c>
      <c r="AL26" s="32" t="s">
        <v>344</v>
      </c>
      <c r="AM26" s="32" t="s">
        <v>345</v>
      </c>
      <c r="AN26" s="32" t="s">
        <v>186</v>
      </c>
      <c r="AO26" s="32">
        <v>0.25</v>
      </c>
      <c r="AP26" s="68" t="s">
        <v>3053</v>
      </c>
      <c r="AQ26" s="68" t="s">
        <v>3054</v>
      </c>
      <c r="AR26" s="68" t="s">
        <v>3055</v>
      </c>
      <c r="AS26" s="68">
        <v>0</v>
      </c>
      <c r="AT26" s="69">
        <v>0.25</v>
      </c>
      <c r="AU26" s="33"/>
      <c r="AV26" s="33"/>
      <c r="AW26" s="33"/>
      <c r="AX26" s="33"/>
      <c r="AY26" s="34"/>
      <c r="AZ26" s="42">
        <f t="shared" si="1"/>
        <v>0.75</v>
      </c>
      <c r="BA26" s="43">
        <f t="shared" si="2"/>
        <v>0.75</v>
      </c>
      <c r="BB26" s="44" t="str">
        <f t="shared" si="4"/>
        <v>AVANCE SIGNIFICATIVO</v>
      </c>
      <c r="BC26" s="46">
        <f t="shared" si="3"/>
        <v>92</v>
      </c>
      <c r="BD26" s="45" t="str">
        <f t="shared" si="5"/>
        <v>CON TIEMPO</v>
      </c>
      <c r="BE26" s="43">
        <f t="shared" si="6"/>
        <v>0.75</v>
      </c>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row>
    <row r="27" spans="1:131" customFormat="1" ht="76.5" customHeight="1" thickBot="1" x14ac:dyDescent="0.3">
      <c r="A27" s="27">
        <v>15</v>
      </c>
      <c r="B27" s="26" t="s">
        <v>307</v>
      </c>
      <c r="C27" s="26" t="s">
        <v>327</v>
      </c>
      <c r="D27" s="26" t="s">
        <v>346</v>
      </c>
      <c r="E27" s="26" t="s">
        <v>347</v>
      </c>
      <c r="F27" s="26" t="s">
        <v>348</v>
      </c>
      <c r="G27" s="26" t="s">
        <v>349</v>
      </c>
      <c r="H27" s="26" t="s">
        <v>350</v>
      </c>
      <c r="I27" s="26" t="s">
        <v>351</v>
      </c>
      <c r="J27" s="26" t="s">
        <v>352</v>
      </c>
      <c r="K27" s="26" t="s">
        <v>7</v>
      </c>
      <c r="L27" s="26" t="s">
        <v>7</v>
      </c>
      <c r="M27" s="26" t="s">
        <v>7</v>
      </c>
      <c r="N27" s="28">
        <v>44958</v>
      </c>
      <c r="O27" s="28">
        <v>45199</v>
      </c>
      <c r="P27" s="28" t="s">
        <v>335</v>
      </c>
      <c r="Q27" s="28" t="s">
        <v>336</v>
      </c>
      <c r="R27" s="28" t="s">
        <v>337</v>
      </c>
      <c r="S27" s="28" t="s">
        <v>338</v>
      </c>
      <c r="T27" s="26" t="s">
        <v>7</v>
      </c>
      <c r="U27" s="26" t="s">
        <v>183</v>
      </c>
      <c r="V27" s="26" t="s">
        <v>183</v>
      </c>
      <c r="W27" s="26" t="s">
        <v>183</v>
      </c>
      <c r="X27" s="26" t="s">
        <v>183</v>
      </c>
      <c r="Y27" s="26" t="s">
        <v>183</v>
      </c>
      <c r="Z27" s="29">
        <v>1</v>
      </c>
      <c r="AA27" s="29">
        <f t="shared" si="0"/>
        <v>1</v>
      </c>
      <c r="AB27" s="29">
        <v>0.32</v>
      </c>
      <c r="AC27" s="29">
        <v>0.32</v>
      </c>
      <c r="AD27" s="29">
        <v>0.36</v>
      </c>
      <c r="AE27" s="29">
        <v>0</v>
      </c>
      <c r="AF27" s="30" t="s">
        <v>353</v>
      </c>
      <c r="AG27" s="30" t="s">
        <v>354</v>
      </c>
      <c r="AH27" s="30" t="s">
        <v>355</v>
      </c>
      <c r="AI27" s="30" t="s">
        <v>356</v>
      </c>
      <c r="AJ27" s="31">
        <v>0</v>
      </c>
      <c r="AK27" s="32" t="s">
        <v>357</v>
      </c>
      <c r="AL27" s="32" t="s">
        <v>358</v>
      </c>
      <c r="AM27" s="32" t="s">
        <v>359</v>
      </c>
      <c r="AN27" s="32" t="s">
        <v>187</v>
      </c>
      <c r="AO27" s="32">
        <v>0.67</v>
      </c>
      <c r="AP27" s="68" t="s">
        <v>3056</v>
      </c>
      <c r="AQ27" s="68" t="s">
        <v>358</v>
      </c>
      <c r="AR27" s="68" t="s">
        <v>3057</v>
      </c>
      <c r="AS27" s="68" t="s">
        <v>3058</v>
      </c>
      <c r="AT27" s="69">
        <v>0.33</v>
      </c>
      <c r="AU27" s="33"/>
      <c r="AV27" s="33"/>
      <c r="AW27" s="33"/>
      <c r="AX27" s="33"/>
      <c r="AY27" s="34"/>
      <c r="AZ27" s="42">
        <f t="shared" si="1"/>
        <v>1</v>
      </c>
      <c r="BA27" s="43">
        <f t="shared" si="2"/>
        <v>1</v>
      </c>
      <c r="BB27" s="44" t="str">
        <f t="shared" si="4"/>
        <v>CUMPLIMIENTO TOTAL</v>
      </c>
      <c r="BC27" s="46" t="str">
        <f t="shared" si="3"/>
        <v>NO APLICA ACCION FINALIZADA</v>
      </c>
      <c r="BD27" s="45" t="str">
        <f t="shared" si="5"/>
        <v>NO APLICA ACCION FINALIZADA</v>
      </c>
      <c r="BE27" s="43">
        <f t="shared" si="6"/>
        <v>1</v>
      </c>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row>
    <row r="28" spans="1:131" ht="76.5" customHeight="1" thickBot="1" x14ac:dyDescent="0.3">
      <c r="A28" s="27">
        <v>16</v>
      </c>
      <c r="B28" s="26" t="s">
        <v>307</v>
      </c>
      <c r="C28" s="26" t="s">
        <v>308</v>
      </c>
      <c r="D28" s="26" t="s">
        <v>309</v>
      </c>
      <c r="E28" s="26" t="s">
        <v>310</v>
      </c>
      <c r="F28" s="26" t="s">
        <v>311</v>
      </c>
      <c r="G28" s="26" t="s">
        <v>360</v>
      </c>
      <c r="H28" s="26" t="s">
        <v>361</v>
      </c>
      <c r="I28" s="26" t="s">
        <v>314</v>
      </c>
      <c r="J28" s="26" t="s">
        <v>362</v>
      </c>
      <c r="K28" s="26" t="s">
        <v>363</v>
      </c>
      <c r="L28" s="26" t="s">
        <v>7</v>
      </c>
      <c r="M28" s="26" t="s">
        <v>7</v>
      </c>
      <c r="N28" s="28">
        <v>44958</v>
      </c>
      <c r="O28" s="28">
        <v>45291</v>
      </c>
      <c r="P28" s="28" t="s">
        <v>335</v>
      </c>
      <c r="Q28" s="28" t="s">
        <v>336</v>
      </c>
      <c r="R28" s="28" t="s">
        <v>337</v>
      </c>
      <c r="S28" s="28" t="s">
        <v>338</v>
      </c>
      <c r="T28" s="26" t="s">
        <v>7</v>
      </c>
      <c r="U28" s="26" t="s">
        <v>183</v>
      </c>
      <c r="V28" s="26" t="s">
        <v>183</v>
      </c>
      <c r="W28" s="26" t="s">
        <v>183</v>
      </c>
      <c r="X28" s="26" t="s">
        <v>183</v>
      </c>
      <c r="Y28" s="26" t="s">
        <v>183</v>
      </c>
      <c r="Z28" s="29">
        <v>1</v>
      </c>
      <c r="AA28" s="29">
        <f t="shared" si="0"/>
        <v>0.99999999999999989</v>
      </c>
      <c r="AB28" s="29">
        <v>0.05</v>
      </c>
      <c r="AC28" s="29">
        <v>0.3</v>
      </c>
      <c r="AD28" s="29">
        <v>0.3</v>
      </c>
      <c r="AE28" s="29">
        <v>0.35</v>
      </c>
      <c r="AF28" s="30" t="s">
        <v>364</v>
      </c>
      <c r="AG28" s="30" t="s">
        <v>365</v>
      </c>
      <c r="AH28" s="30" t="s">
        <v>366</v>
      </c>
      <c r="AI28" s="30" t="s">
        <v>367</v>
      </c>
      <c r="AJ28" s="31">
        <v>0.2</v>
      </c>
      <c r="AK28" s="32" t="s">
        <v>368</v>
      </c>
      <c r="AL28" s="32" t="s">
        <v>369</v>
      </c>
      <c r="AM28" s="32" t="s">
        <v>370</v>
      </c>
      <c r="AN28" s="32" t="s">
        <v>187</v>
      </c>
      <c r="AO28" s="32">
        <v>0.32</v>
      </c>
      <c r="AP28" s="68" t="s">
        <v>3059</v>
      </c>
      <c r="AQ28" s="68" t="s">
        <v>3060</v>
      </c>
      <c r="AR28" s="68" t="s">
        <v>3061</v>
      </c>
      <c r="AS28" s="68">
        <v>0</v>
      </c>
      <c r="AT28" s="69">
        <v>0.13</v>
      </c>
      <c r="AU28" s="33"/>
      <c r="AV28" s="33"/>
      <c r="AW28" s="33"/>
      <c r="AX28" s="33"/>
      <c r="AY28" s="34"/>
      <c r="AZ28" s="42">
        <f t="shared" si="1"/>
        <v>0.65</v>
      </c>
      <c r="BA28" s="43">
        <f t="shared" si="2"/>
        <v>0.65</v>
      </c>
      <c r="BB28" s="44" t="str">
        <f t="shared" si="4"/>
        <v>AVANCE PARCIAL</v>
      </c>
      <c r="BC28" s="46">
        <f t="shared" si="3"/>
        <v>92</v>
      </c>
      <c r="BD28" s="45" t="str">
        <f t="shared" si="5"/>
        <v>CON TIEMPO</v>
      </c>
      <c r="BE28" s="43">
        <f t="shared" si="6"/>
        <v>0.65</v>
      </c>
    </row>
    <row r="29" spans="1:131" customFormat="1" ht="76.5" customHeight="1" thickBot="1" x14ac:dyDescent="0.3">
      <c r="A29" s="27">
        <v>17</v>
      </c>
      <c r="B29" s="26" t="s">
        <v>250</v>
      </c>
      <c r="C29" s="26" t="s">
        <v>251</v>
      </c>
      <c r="D29" s="26" t="s">
        <v>252</v>
      </c>
      <c r="E29" s="26" t="s">
        <v>253</v>
      </c>
      <c r="F29" s="26" t="s">
        <v>254</v>
      </c>
      <c r="G29" s="26" t="s">
        <v>371</v>
      </c>
      <c r="H29" s="26" t="s">
        <v>372</v>
      </c>
      <c r="I29" s="26" t="s">
        <v>373</v>
      </c>
      <c r="J29" s="26" t="s">
        <v>374</v>
      </c>
      <c r="K29" s="26" t="s">
        <v>363</v>
      </c>
      <c r="L29" s="26" t="s">
        <v>375</v>
      </c>
      <c r="M29" s="26" t="s">
        <v>7</v>
      </c>
      <c r="N29" s="28">
        <v>45047</v>
      </c>
      <c r="O29" s="28">
        <v>45199</v>
      </c>
      <c r="P29" s="28" t="s">
        <v>335</v>
      </c>
      <c r="Q29" s="28" t="s">
        <v>336</v>
      </c>
      <c r="R29" s="28" t="s">
        <v>337</v>
      </c>
      <c r="S29" s="28" t="s">
        <v>338</v>
      </c>
      <c r="T29" s="26" t="s">
        <v>7</v>
      </c>
      <c r="U29" s="26" t="s">
        <v>183</v>
      </c>
      <c r="V29" s="26" t="s">
        <v>183</v>
      </c>
      <c r="W29" s="26" t="s">
        <v>183</v>
      </c>
      <c r="X29" s="26" t="s">
        <v>183</v>
      </c>
      <c r="Y29" s="26" t="s">
        <v>183</v>
      </c>
      <c r="Z29" s="29">
        <v>0.5</v>
      </c>
      <c r="AA29" s="29">
        <f t="shared" si="0"/>
        <v>0.5</v>
      </c>
      <c r="AB29" s="29">
        <v>0</v>
      </c>
      <c r="AC29" s="29">
        <v>0.5</v>
      </c>
      <c r="AD29" s="29">
        <v>0.5</v>
      </c>
      <c r="AE29" s="29">
        <v>0</v>
      </c>
      <c r="AF29" s="30" t="s">
        <v>376</v>
      </c>
      <c r="AG29" s="30" t="s">
        <v>367</v>
      </c>
      <c r="AH29" s="30" t="s">
        <v>377</v>
      </c>
      <c r="AI29" s="30" t="s">
        <v>367</v>
      </c>
      <c r="AJ29" s="31">
        <v>0</v>
      </c>
      <c r="AK29" s="32" t="s">
        <v>378</v>
      </c>
      <c r="AL29" s="32" t="s">
        <v>379</v>
      </c>
      <c r="AM29" s="32" t="s">
        <v>380</v>
      </c>
      <c r="AN29" s="32" t="s">
        <v>187</v>
      </c>
      <c r="AO29" s="32">
        <v>0.5</v>
      </c>
      <c r="AP29" s="68" t="s">
        <v>3062</v>
      </c>
      <c r="AQ29" s="68" t="s">
        <v>3063</v>
      </c>
      <c r="AR29" s="68" t="s">
        <v>3057</v>
      </c>
      <c r="AS29" s="68" t="s">
        <v>3058</v>
      </c>
      <c r="AT29" s="69">
        <v>0.5</v>
      </c>
      <c r="AU29" s="33"/>
      <c r="AV29" s="33"/>
      <c r="AW29" s="33"/>
      <c r="AX29" s="33"/>
      <c r="AY29" s="34"/>
      <c r="AZ29" s="42">
        <f t="shared" si="1"/>
        <v>0.5</v>
      </c>
      <c r="BA29" s="43">
        <f t="shared" si="2"/>
        <v>1</v>
      </c>
      <c r="BB29" s="44" t="str">
        <f t="shared" si="4"/>
        <v>CUMPLIMIENTO TOTAL</v>
      </c>
      <c r="BC29" s="46" t="str">
        <f t="shared" si="3"/>
        <v>NO APLICA ACCION FINALIZADA</v>
      </c>
      <c r="BD29" s="45" t="str">
        <f t="shared" si="5"/>
        <v>NO APLICA ACCION FINALIZADA</v>
      </c>
      <c r="BE29" s="75">
        <f>SUM(AZ29:AZ30)</f>
        <v>0.75</v>
      </c>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row>
    <row r="30" spans="1:131" customFormat="1" ht="76.5" customHeight="1" thickBot="1" x14ac:dyDescent="0.3">
      <c r="A30" s="27">
        <v>18</v>
      </c>
      <c r="B30" s="26" t="s">
        <v>250</v>
      </c>
      <c r="C30" s="26" t="s">
        <v>251</v>
      </c>
      <c r="D30" s="26" t="s">
        <v>252</v>
      </c>
      <c r="E30" s="26" t="s">
        <v>253</v>
      </c>
      <c r="F30" s="26" t="s">
        <v>254</v>
      </c>
      <c r="G30" s="26" t="s">
        <v>381</v>
      </c>
      <c r="H30" s="26" t="s">
        <v>382</v>
      </c>
      <c r="I30" s="26" t="s">
        <v>383</v>
      </c>
      <c r="J30" s="26" t="s">
        <v>384</v>
      </c>
      <c r="K30" s="26" t="s">
        <v>7</v>
      </c>
      <c r="L30" s="26" t="s">
        <v>204</v>
      </c>
      <c r="M30" s="26" t="s">
        <v>7</v>
      </c>
      <c r="N30" s="28">
        <v>45078</v>
      </c>
      <c r="O30" s="28">
        <v>45291</v>
      </c>
      <c r="P30" s="28" t="s">
        <v>335</v>
      </c>
      <c r="Q30" s="28" t="s">
        <v>336</v>
      </c>
      <c r="R30" s="28" t="s">
        <v>337</v>
      </c>
      <c r="S30" s="28" t="s">
        <v>338</v>
      </c>
      <c r="T30" s="26" t="s">
        <v>7</v>
      </c>
      <c r="U30" s="26" t="s">
        <v>183</v>
      </c>
      <c r="V30" s="26" t="s">
        <v>183</v>
      </c>
      <c r="W30" s="26" t="s">
        <v>183</v>
      </c>
      <c r="X30" s="26" t="s">
        <v>183</v>
      </c>
      <c r="Y30" s="26" t="s">
        <v>183</v>
      </c>
      <c r="Z30" s="29">
        <v>0.5</v>
      </c>
      <c r="AA30" s="29">
        <f t="shared" si="0"/>
        <v>0.5</v>
      </c>
      <c r="AB30" s="29">
        <v>0</v>
      </c>
      <c r="AC30" s="29">
        <v>0.5</v>
      </c>
      <c r="AD30" s="29">
        <v>0</v>
      </c>
      <c r="AE30" s="29">
        <v>0.5</v>
      </c>
      <c r="AF30" s="30" t="s">
        <v>385</v>
      </c>
      <c r="AG30" s="30" t="s">
        <v>367</v>
      </c>
      <c r="AH30" s="30" t="s">
        <v>386</v>
      </c>
      <c r="AI30" s="30" t="s">
        <v>387</v>
      </c>
      <c r="AJ30" s="31">
        <v>0</v>
      </c>
      <c r="AK30" s="32" t="s">
        <v>388</v>
      </c>
      <c r="AL30" s="32" t="s">
        <v>389</v>
      </c>
      <c r="AM30" s="32" t="s">
        <v>390</v>
      </c>
      <c r="AN30" s="32" t="s">
        <v>187</v>
      </c>
      <c r="AO30" s="32">
        <v>0.5</v>
      </c>
      <c r="AP30" s="68" t="s">
        <v>3064</v>
      </c>
      <c r="AQ30" s="68" t="s">
        <v>3065</v>
      </c>
      <c r="AR30" s="68" t="s">
        <v>390</v>
      </c>
      <c r="AS30" s="68">
        <v>0</v>
      </c>
      <c r="AT30" s="69">
        <v>0</v>
      </c>
      <c r="AU30" s="33"/>
      <c r="AV30" s="33"/>
      <c r="AW30" s="33"/>
      <c r="AX30" s="33"/>
      <c r="AY30" s="34"/>
      <c r="AZ30" s="42">
        <f t="shared" si="1"/>
        <v>0.25</v>
      </c>
      <c r="BA30" s="43">
        <f t="shared" si="2"/>
        <v>0.5</v>
      </c>
      <c r="BB30" s="44" t="str">
        <f t="shared" si="4"/>
        <v>AVANCE PARCIAL</v>
      </c>
      <c r="BC30" s="46">
        <f t="shared" si="3"/>
        <v>92</v>
      </c>
      <c r="BD30" s="45" t="str">
        <f t="shared" si="5"/>
        <v>CON TIEMPO</v>
      </c>
      <c r="BE30" s="75"/>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row>
    <row r="31" spans="1:131" customFormat="1" ht="76.5" customHeight="1" thickBot="1" x14ac:dyDescent="0.3">
      <c r="A31" s="27">
        <v>19</v>
      </c>
      <c r="B31" s="26" t="s">
        <v>265</v>
      </c>
      <c r="C31" s="26" t="s">
        <v>266</v>
      </c>
      <c r="D31" s="26" t="s">
        <v>267</v>
      </c>
      <c r="E31" s="26" t="s">
        <v>391</v>
      </c>
      <c r="F31" s="26" t="s">
        <v>392</v>
      </c>
      <c r="G31" s="26" t="s">
        <v>393</v>
      </c>
      <c r="H31" s="26" t="s">
        <v>394</v>
      </c>
      <c r="I31" s="26" t="s">
        <v>395</v>
      </c>
      <c r="J31" s="26" t="s">
        <v>396</v>
      </c>
      <c r="K31" s="26" t="s">
        <v>7</v>
      </c>
      <c r="L31" s="26" t="s">
        <v>7</v>
      </c>
      <c r="M31" s="26" t="s">
        <v>7</v>
      </c>
      <c r="N31" s="28">
        <v>44682</v>
      </c>
      <c r="O31" s="28">
        <v>45291</v>
      </c>
      <c r="P31" s="28" t="s">
        <v>335</v>
      </c>
      <c r="Q31" s="28" t="s">
        <v>336</v>
      </c>
      <c r="R31" s="28" t="s">
        <v>337</v>
      </c>
      <c r="S31" s="28" t="s">
        <v>338</v>
      </c>
      <c r="T31" s="26" t="s">
        <v>7</v>
      </c>
      <c r="U31" s="26" t="s">
        <v>183</v>
      </c>
      <c r="V31" s="26" t="s">
        <v>183</v>
      </c>
      <c r="W31" s="26" t="s">
        <v>183</v>
      </c>
      <c r="X31" s="26" t="s">
        <v>183</v>
      </c>
      <c r="Y31" s="26" t="s">
        <v>183</v>
      </c>
      <c r="Z31" s="29">
        <v>1</v>
      </c>
      <c r="AA31" s="29">
        <f t="shared" si="0"/>
        <v>1</v>
      </c>
      <c r="AB31" s="29">
        <v>0</v>
      </c>
      <c r="AC31" s="29">
        <v>0.5</v>
      </c>
      <c r="AD31" s="29">
        <v>0</v>
      </c>
      <c r="AE31" s="29">
        <v>0.5</v>
      </c>
      <c r="AF31" s="30" t="s">
        <v>385</v>
      </c>
      <c r="AG31" s="30" t="s">
        <v>367</v>
      </c>
      <c r="AH31" s="30" t="s">
        <v>397</v>
      </c>
      <c r="AI31" s="30" t="s">
        <v>387</v>
      </c>
      <c r="AJ31" s="31">
        <v>0</v>
      </c>
      <c r="AK31" s="32" t="s">
        <v>398</v>
      </c>
      <c r="AL31" s="32" t="s">
        <v>389</v>
      </c>
      <c r="AM31" s="32" t="s">
        <v>390</v>
      </c>
      <c r="AN31" s="32" t="s">
        <v>187</v>
      </c>
      <c r="AO31" s="32">
        <v>0.5</v>
      </c>
      <c r="AP31" s="68" t="s">
        <v>3066</v>
      </c>
      <c r="AQ31" s="68" t="s">
        <v>3065</v>
      </c>
      <c r="AR31" s="68" t="s">
        <v>390</v>
      </c>
      <c r="AS31" s="68">
        <v>0</v>
      </c>
      <c r="AT31" s="69">
        <v>0</v>
      </c>
      <c r="AU31" s="33"/>
      <c r="AV31" s="33"/>
      <c r="AW31" s="33"/>
      <c r="AX31" s="33"/>
      <c r="AY31" s="34"/>
      <c r="AZ31" s="42">
        <f t="shared" si="1"/>
        <v>0.5</v>
      </c>
      <c r="BA31" s="43">
        <f t="shared" si="2"/>
        <v>0.5</v>
      </c>
      <c r="BB31" s="44" t="str">
        <f t="shared" si="4"/>
        <v>AVANCE PARCIAL</v>
      </c>
      <c r="BC31" s="46">
        <f t="shared" si="3"/>
        <v>92</v>
      </c>
      <c r="BD31" s="45" t="str">
        <f t="shared" si="5"/>
        <v>CON TIEMPO</v>
      </c>
      <c r="BE31" s="43">
        <f>AZ31</f>
        <v>0.5</v>
      </c>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row>
    <row r="32" spans="1:131" customFormat="1" ht="76.5" customHeight="1" thickBot="1" x14ac:dyDescent="0.3">
      <c r="A32" s="27">
        <v>20</v>
      </c>
      <c r="B32" s="26" t="s">
        <v>307</v>
      </c>
      <c r="C32" s="26" t="s">
        <v>399</v>
      </c>
      <c r="D32" s="26" t="s">
        <v>400</v>
      </c>
      <c r="E32" s="26" t="s">
        <v>401</v>
      </c>
      <c r="F32" s="26" t="s">
        <v>402</v>
      </c>
      <c r="G32" s="26" t="s">
        <v>403</v>
      </c>
      <c r="H32" s="26" t="s">
        <v>404</v>
      </c>
      <c r="I32" s="26" t="s">
        <v>405</v>
      </c>
      <c r="J32" s="26" t="s">
        <v>406</v>
      </c>
      <c r="K32" s="26" t="s">
        <v>7</v>
      </c>
      <c r="L32" s="26" t="s">
        <v>7</v>
      </c>
      <c r="M32" s="26" t="s">
        <v>407</v>
      </c>
      <c r="N32" s="28">
        <v>44986</v>
      </c>
      <c r="O32" s="28">
        <v>45015</v>
      </c>
      <c r="P32" s="28" t="s">
        <v>408</v>
      </c>
      <c r="Q32" s="28" t="s">
        <v>409</v>
      </c>
      <c r="R32" s="28" t="s">
        <v>410</v>
      </c>
      <c r="S32" s="28" t="s">
        <v>411</v>
      </c>
      <c r="T32" s="26" t="s">
        <v>412</v>
      </c>
      <c r="U32" s="26" t="s">
        <v>183</v>
      </c>
      <c r="V32" s="26" t="s">
        <v>183</v>
      </c>
      <c r="W32" s="26" t="s">
        <v>183</v>
      </c>
      <c r="X32" s="26" t="s">
        <v>183</v>
      </c>
      <c r="Y32" s="26" t="s">
        <v>183</v>
      </c>
      <c r="Z32" s="36">
        <f t="shared" ref="Z32:Z52" si="7">100%/22</f>
        <v>4.5454545454545456E-2</v>
      </c>
      <c r="AA32" s="29">
        <f t="shared" si="0"/>
        <v>4.5454545454545456E-2</v>
      </c>
      <c r="AB32" s="29">
        <v>1</v>
      </c>
      <c r="AC32" s="29">
        <v>0</v>
      </c>
      <c r="AD32" s="29">
        <v>0</v>
      </c>
      <c r="AE32" s="29">
        <v>0</v>
      </c>
      <c r="AF32" s="30" t="s">
        <v>413</v>
      </c>
      <c r="AG32" s="30" t="s">
        <v>414</v>
      </c>
      <c r="AH32" s="30" t="s">
        <v>415</v>
      </c>
      <c r="AI32" s="30" t="s">
        <v>415</v>
      </c>
      <c r="AJ32" s="31">
        <v>1</v>
      </c>
      <c r="AK32" s="32" t="s">
        <v>188</v>
      </c>
      <c r="AL32" s="32" t="s">
        <v>7</v>
      </c>
      <c r="AM32" s="32" t="s">
        <v>7</v>
      </c>
      <c r="AN32" s="32" t="s">
        <v>7</v>
      </c>
      <c r="AO32" s="32">
        <v>0</v>
      </c>
      <c r="AP32" s="68" t="s">
        <v>188</v>
      </c>
      <c r="AQ32" s="68" t="s">
        <v>7</v>
      </c>
      <c r="AR32" s="68" t="s">
        <v>7</v>
      </c>
      <c r="AS32" s="68" t="s">
        <v>7</v>
      </c>
      <c r="AT32" s="69">
        <v>0</v>
      </c>
      <c r="AU32" s="33"/>
      <c r="AV32" s="33"/>
      <c r="AW32" s="33"/>
      <c r="AX32" s="33"/>
      <c r="AY32" s="34"/>
      <c r="AZ32" s="42">
        <f t="shared" si="1"/>
        <v>4.5454545454545456E-2</v>
      </c>
      <c r="BA32" s="43">
        <f t="shared" si="2"/>
        <v>1</v>
      </c>
      <c r="BB32" s="44" t="str">
        <f t="shared" si="4"/>
        <v>CUMPLIMIENTO TOTAL</v>
      </c>
      <c r="BC32" s="45" t="str">
        <f t="shared" si="3"/>
        <v>NO APLICA ACCION FINALIZADA</v>
      </c>
      <c r="BD32" s="45" t="str">
        <f t="shared" si="5"/>
        <v>NO APLICA ACCION FINALIZADA</v>
      </c>
      <c r="BE32" s="75">
        <f>SUM(AZ32:AZ52)</f>
        <v>0.7595454545454543</v>
      </c>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row>
    <row r="33" spans="1:131" customFormat="1" ht="76.5" customHeight="1" thickBot="1" x14ac:dyDescent="0.3">
      <c r="A33" s="27">
        <v>21</v>
      </c>
      <c r="B33" s="26" t="s">
        <v>307</v>
      </c>
      <c r="C33" s="26" t="s">
        <v>399</v>
      </c>
      <c r="D33" s="26" t="s">
        <v>400</v>
      </c>
      <c r="E33" s="26" t="s">
        <v>401</v>
      </c>
      <c r="F33" s="26" t="s">
        <v>402</v>
      </c>
      <c r="G33" s="26" t="s">
        <v>416</v>
      </c>
      <c r="H33" s="26" t="s">
        <v>417</v>
      </c>
      <c r="I33" s="26" t="s">
        <v>418</v>
      </c>
      <c r="J33" s="26" t="s">
        <v>419</v>
      </c>
      <c r="K33" s="26" t="s">
        <v>7</v>
      </c>
      <c r="L33" s="26" t="s">
        <v>7</v>
      </c>
      <c r="M33" s="26" t="s">
        <v>407</v>
      </c>
      <c r="N33" s="28">
        <v>44986</v>
      </c>
      <c r="O33" s="28">
        <v>45290</v>
      </c>
      <c r="P33" s="28" t="s">
        <v>408</v>
      </c>
      <c r="Q33" s="28" t="s">
        <v>409</v>
      </c>
      <c r="R33" s="28" t="s">
        <v>410</v>
      </c>
      <c r="S33" s="28" t="s">
        <v>411</v>
      </c>
      <c r="T33" s="26" t="s">
        <v>412</v>
      </c>
      <c r="U33" s="26" t="s">
        <v>183</v>
      </c>
      <c r="V33" s="26" t="s">
        <v>183</v>
      </c>
      <c r="W33" s="26" t="s">
        <v>183</v>
      </c>
      <c r="X33" s="26" t="s">
        <v>183</v>
      </c>
      <c r="Y33" s="26" t="s">
        <v>183</v>
      </c>
      <c r="Z33" s="36">
        <f t="shared" si="7"/>
        <v>4.5454545454545456E-2</v>
      </c>
      <c r="AA33" s="29">
        <f t="shared" si="0"/>
        <v>4.5454545454545456E-2</v>
      </c>
      <c r="AB33" s="29">
        <v>0.25</v>
      </c>
      <c r="AC33" s="29">
        <v>0.25</v>
      </c>
      <c r="AD33" s="29">
        <v>0.25</v>
      </c>
      <c r="AE33" s="29">
        <v>0.25</v>
      </c>
      <c r="AF33" s="30" t="s">
        <v>420</v>
      </c>
      <c r="AG33" s="30" t="s">
        <v>421</v>
      </c>
      <c r="AH33" s="30" t="s">
        <v>422</v>
      </c>
      <c r="AI33" s="30" t="s">
        <v>415</v>
      </c>
      <c r="AJ33" s="31">
        <v>0.25</v>
      </c>
      <c r="AK33" s="32" t="s">
        <v>423</v>
      </c>
      <c r="AL33" s="32" t="s">
        <v>424</v>
      </c>
      <c r="AM33" s="32" t="s">
        <v>425</v>
      </c>
      <c r="AN33" s="32" t="s">
        <v>186</v>
      </c>
      <c r="AO33" s="32">
        <v>0.25</v>
      </c>
      <c r="AP33" s="68" t="s">
        <v>3067</v>
      </c>
      <c r="AQ33" s="68" t="s">
        <v>3068</v>
      </c>
      <c r="AR33" s="68" t="s">
        <v>3069</v>
      </c>
      <c r="AS33" s="68" t="s">
        <v>1272</v>
      </c>
      <c r="AT33" s="69">
        <v>0.25</v>
      </c>
      <c r="AU33" s="33"/>
      <c r="AV33" s="33"/>
      <c r="AW33" s="33"/>
      <c r="AX33" s="33"/>
      <c r="AY33" s="34"/>
      <c r="AZ33" s="42">
        <f t="shared" si="1"/>
        <v>3.4090909090909088E-2</v>
      </c>
      <c r="BA33" s="43">
        <f t="shared" si="2"/>
        <v>0.75</v>
      </c>
      <c r="BB33" s="44" t="str">
        <f t="shared" si="4"/>
        <v>AVANCE SIGNIFICATIVO</v>
      </c>
      <c r="BC33" s="46">
        <f t="shared" si="3"/>
        <v>91</v>
      </c>
      <c r="BD33" s="45" t="str">
        <f t="shared" si="5"/>
        <v>CON TIEMPO</v>
      </c>
      <c r="BE33" s="75"/>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row>
    <row r="34" spans="1:131" customFormat="1" ht="76.5" customHeight="1" thickBot="1" x14ac:dyDescent="0.3">
      <c r="A34" s="27">
        <v>22</v>
      </c>
      <c r="B34" s="26" t="s">
        <v>307</v>
      </c>
      <c r="C34" s="26" t="s">
        <v>399</v>
      </c>
      <c r="D34" s="26" t="s">
        <v>400</v>
      </c>
      <c r="E34" s="26" t="s">
        <v>401</v>
      </c>
      <c r="F34" s="26" t="s">
        <v>402</v>
      </c>
      <c r="G34" s="26" t="s">
        <v>426</v>
      </c>
      <c r="H34" s="26" t="s">
        <v>427</v>
      </c>
      <c r="I34" s="26" t="s">
        <v>428</v>
      </c>
      <c r="J34" s="26" t="s">
        <v>429</v>
      </c>
      <c r="K34" s="26" t="s">
        <v>7</v>
      </c>
      <c r="L34" s="26" t="s">
        <v>7</v>
      </c>
      <c r="M34" s="26" t="s">
        <v>407</v>
      </c>
      <c r="N34" s="28">
        <v>44986</v>
      </c>
      <c r="O34" s="28">
        <v>45290</v>
      </c>
      <c r="P34" s="28" t="s">
        <v>408</v>
      </c>
      <c r="Q34" s="28" t="s">
        <v>409</v>
      </c>
      <c r="R34" s="28" t="s">
        <v>410</v>
      </c>
      <c r="S34" s="28" t="s">
        <v>411</v>
      </c>
      <c r="T34" s="26" t="s">
        <v>412</v>
      </c>
      <c r="U34" s="26" t="s">
        <v>183</v>
      </c>
      <c r="V34" s="26" t="s">
        <v>183</v>
      </c>
      <c r="W34" s="26" t="s">
        <v>183</v>
      </c>
      <c r="X34" s="26" t="s">
        <v>183</v>
      </c>
      <c r="Y34" s="26" t="s">
        <v>183</v>
      </c>
      <c r="Z34" s="36">
        <f t="shared" si="7"/>
        <v>4.5454545454545456E-2</v>
      </c>
      <c r="AA34" s="29">
        <f t="shared" si="0"/>
        <v>4.5454545454545456E-2</v>
      </c>
      <c r="AB34" s="29">
        <v>0.25</v>
      </c>
      <c r="AC34" s="29">
        <v>0.25</v>
      </c>
      <c r="AD34" s="29">
        <v>0.25</v>
      </c>
      <c r="AE34" s="29">
        <v>0.25</v>
      </c>
      <c r="AF34" s="30" t="s">
        <v>430</v>
      </c>
      <c r="AG34" s="30" t="s">
        <v>431</v>
      </c>
      <c r="AH34" s="30" t="s">
        <v>422</v>
      </c>
      <c r="AI34" s="30" t="s">
        <v>415</v>
      </c>
      <c r="AJ34" s="31">
        <v>0.25</v>
      </c>
      <c r="AK34" s="32" t="s">
        <v>432</v>
      </c>
      <c r="AL34" s="32" t="s">
        <v>433</v>
      </c>
      <c r="AM34" s="32" t="s">
        <v>434</v>
      </c>
      <c r="AN34" s="32" t="s">
        <v>186</v>
      </c>
      <c r="AO34" s="32">
        <v>0.25</v>
      </c>
      <c r="AP34" s="68" t="s">
        <v>3070</v>
      </c>
      <c r="AQ34" s="68" t="s">
        <v>3071</v>
      </c>
      <c r="AR34" s="68" t="s">
        <v>3072</v>
      </c>
      <c r="AS34" s="68" t="s">
        <v>3073</v>
      </c>
      <c r="AT34" s="69">
        <v>0</v>
      </c>
      <c r="AU34" s="33"/>
      <c r="AV34" s="33"/>
      <c r="AW34" s="33"/>
      <c r="AX34" s="33"/>
      <c r="AY34" s="34"/>
      <c r="AZ34" s="42">
        <f t="shared" si="1"/>
        <v>2.2727272727272728E-2</v>
      </c>
      <c r="BA34" s="43">
        <f t="shared" si="2"/>
        <v>0.5</v>
      </c>
      <c r="BB34" s="44" t="str">
        <f t="shared" si="4"/>
        <v>AVANCE PARCIAL</v>
      </c>
      <c r="BC34" s="46">
        <f t="shared" si="3"/>
        <v>91</v>
      </c>
      <c r="BD34" s="45" t="str">
        <f t="shared" si="5"/>
        <v>CON TIEMPO</v>
      </c>
      <c r="BE34" s="75"/>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row>
    <row r="35" spans="1:131" customFormat="1" ht="76.5" customHeight="1" thickBot="1" x14ac:dyDescent="0.3">
      <c r="A35" s="27">
        <v>23</v>
      </c>
      <c r="B35" s="26" t="s">
        <v>307</v>
      </c>
      <c r="C35" s="26" t="s">
        <v>399</v>
      </c>
      <c r="D35" s="26" t="s">
        <v>400</v>
      </c>
      <c r="E35" s="26" t="s">
        <v>401</v>
      </c>
      <c r="F35" s="26" t="s">
        <v>402</v>
      </c>
      <c r="G35" s="26" t="s">
        <v>435</v>
      </c>
      <c r="H35" s="26" t="s">
        <v>436</v>
      </c>
      <c r="I35" s="26" t="s">
        <v>437</v>
      </c>
      <c r="J35" s="26" t="s">
        <v>438</v>
      </c>
      <c r="K35" s="26" t="s">
        <v>7</v>
      </c>
      <c r="L35" s="26" t="s">
        <v>7</v>
      </c>
      <c r="M35" s="26" t="s">
        <v>407</v>
      </c>
      <c r="N35" s="28">
        <v>44958</v>
      </c>
      <c r="O35" s="28">
        <v>45199</v>
      </c>
      <c r="P35" s="28" t="s">
        <v>408</v>
      </c>
      <c r="Q35" s="28" t="s">
        <v>409</v>
      </c>
      <c r="R35" s="28" t="s">
        <v>410</v>
      </c>
      <c r="S35" s="28" t="s">
        <v>411</v>
      </c>
      <c r="T35" s="26" t="s">
        <v>412</v>
      </c>
      <c r="U35" s="26" t="s">
        <v>183</v>
      </c>
      <c r="V35" s="26" t="s">
        <v>183</v>
      </c>
      <c r="W35" s="26" t="s">
        <v>183</v>
      </c>
      <c r="X35" s="26" t="s">
        <v>183</v>
      </c>
      <c r="Y35" s="26" t="s">
        <v>183</v>
      </c>
      <c r="Z35" s="36">
        <f t="shared" si="7"/>
        <v>4.5454545454545456E-2</v>
      </c>
      <c r="AA35" s="29">
        <f t="shared" si="0"/>
        <v>4.5454545454545456E-2</v>
      </c>
      <c r="AB35" s="29">
        <v>0.5</v>
      </c>
      <c r="AC35" s="29">
        <v>0</v>
      </c>
      <c r="AD35" s="29">
        <v>0.5</v>
      </c>
      <c r="AE35" s="29">
        <v>0</v>
      </c>
      <c r="AF35" s="30" t="s">
        <v>439</v>
      </c>
      <c r="AG35" s="30" t="s">
        <v>440</v>
      </c>
      <c r="AH35" s="30" t="s">
        <v>441</v>
      </c>
      <c r="AI35" s="30" t="s">
        <v>415</v>
      </c>
      <c r="AJ35" s="31">
        <v>0.5</v>
      </c>
      <c r="AK35" s="32" t="s">
        <v>442</v>
      </c>
      <c r="AL35" s="32" t="s">
        <v>367</v>
      </c>
      <c r="AM35" s="32" t="s">
        <v>367</v>
      </c>
      <c r="AN35" s="32" t="s">
        <v>367</v>
      </c>
      <c r="AO35" s="32">
        <v>0</v>
      </c>
      <c r="AP35" s="68" t="s">
        <v>3074</v>
      </c>
      <c r="AQ35" s="68" t="s">
        <v>3075</v>
      </c>
      <c r="AR35" s="68" t="s">
        <v>186</v>
      </c>
      <c r="AS35" s="68" t="s">
        <v>1272</v>
      </c>
      <c r="AT35" s="69">
        <v>0.5</v>
      </c>
      <c r="AU35" s="33"/>
      <c r="AV35" s="33"/>
      <c r="AW35" s="33"/>
      <c r="AX35" s="33"/>
      <c r="AY35" s="34"/>
      <c r="AZ35" s="42">
        <f t="shared" si="1"/>
        <v>4.5454545454545456E-2</v>
      </c>
      <c r="BA35" s="43">
        <f t="shared" si="2"/>
        <v>1</v>
      </c>
      <c r="BB35" s="44" t="str">
        <f t="shared" si="4"/>
        <v>CUMPLIMIENTO TOTAL</v>
      </c>
      <c r="BC35" s="46" t="str">
        <f t="shared" si="3"/>
        <v>NO APLICA ACCION FINALIZADA</v>
      </c>
      <c r="BD35" s="45" t="str">
        <f t="shared" si="5"/>
        <v>NO APLICA ACCION FINALIZADA</v>
      </c>
      <c r="BE35" s="75"/>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row>
    <row r="36" spans="1:131" customFormat="1" ht="76.5" customHeight="1" thickBot="1" x14ac:dyDescent="0.3">
      <c r="A36" s="27">
        <v>24</v>
      </c>
      <c r="B36" s="26" t="s">
        <v>307</v>
      </c>
      <c r="C36" s="26" t="s">
        <v>399</v>
      </c>
      <c r="D36" s="26" t="s">
        <v>400</v>
      </c>
      <c r="E36" s="26" t="s">
        <v>401</v>
      </c>
      <c r="F36" s="26" t="s">
        <v>402</v>
      </c>
      <c r="G36" s="26" t="s">
        <v>443</v>
      </c>
      <c r="H36" s="26" t="s">
        <v>444</v>
      </c>
      <c r="I36" s="26" t="s">
        <v>445</v>
      </c>
      <c r="J36" s="26" t="s">
        <v>438</v>
      </c>
      <c r="K36" s="26" t="s">
        <v>7</v>
      </c>
      <c r="L36" s="26" t="s">
        <v>7</v>
      </c>
      <c r="M36" s="26" t="s">
        <v>407</v>
      </c>
      <c r="N36" s="28">
        <v>44958</v>
      </c>
      <c r="O36" s="28">
        <v>45199</v>
      </c>
      <c r="P36" s="28" t="s">
        <v>408</v>
      </c>
      <c r="Q36" s="28" t="s">
        <v>409</v>
      </c>
      <c r="R36" s="28" t="s">
        <v>410</v>
      </c>
      <c r="S36" s="28" t="s">
        <v>411</v>
      </c>
      <c r="T36" s="26" t="s">
        <v>412</v>
      </c>
      <c r="U36" s="26" t="s">
        <v>183</v>
      </c>
      <c r="V36" s="26" t="s">
        <v>183</v>
      </c>
      <c r="W36" s="26" t="s">
        <v>183</v>
      </c>
      <c r="X36" s="26" t="s">
        <v>183</v>
      </c>
      <c r="Y36" s="26" t="s">
        <v>183</v>
      </c>
      <c r="Z36" s="36">
        <f t="shared" si="7"/>
        <v>4.5454545454545456E-2</v>
      </c>
      <c r="AA36" s="29">
        <f t="shared" si="0"/>
        <v>4.5454545454545456E-2</v>
      </c>
      <c r="AB36" s="29">
        <v>0.5</v>
      </c>
      <c r="AC36" s="29">
        <v>0</v>
      </c>
      <c r="AD36" s="29">
        <v>0.5</v>
      </c>
      <c r="AE36" s="29">
        <v>0</v>
      </c>
      <c r="AF36" s="30" t="s">
        <v>446</v>
      </c>
      <c r="AG36" s="30" t="s">
        <v>447</v>
      </c>
      <c r="AH36" s="30" t="s">
        <v>441</v>
      </c>
      <c r="AI36" s="30" t="s">
        <v>415</v>
      </c>
      <c r="AJ36" s="31">
        <v>0.5</v>
      </c>
      <c r="AK36" s="32" t="s">
        <v>442</v>
      </c>
      <c r="AL36" s="32" t="s">
        <v>367</v>
      </c>
      <c r="AM36" s="32" t="s">
        <v>367</v>
      </c>
      <c r="AN36" s="32" t="s">
        <v>367</v>
      </c>
      <c r="AO36" s="32">
        <v>0</v>
      </c>
      <c r="AP36" s="68" t="s">
        <v>3076</v>
      </c>
      <c r="AQ36" s="68" t="s">
        <v>3077</v>
      </c>
      <c r="AR36" s="68" t="s">
        <v>186</v>
      </c>
      <c r="AS36" s="68" t="s">
        <v>1272</v>
      </c>
      <c r="AT36" s="69">
        <v>0.5</v>
      </c>
      <c r="AU36" s="33"/>
      <c r="AV36" s="33"/>
      <c r="AW36" s="33"/>
      <c r="AX36" s="33"/>
      <c r="AY36" s="34"/>
      <c r="AZ36" s="42">
        <f t="shared" si="1"/>
        <v>4.5454545454545456E-2</v>
      </c>
      <c r="BA36" s="43">
        <f t="shared" si="2"/>
        <v>1</v>
      </c>
      <c r="BB36" s="44" t="str">
        <f t="shared" si="4"/>
        <v>CUMPLIMIENTO TOTAL</v>
      </c>
      <c r="BC36" s="46" t="str">
        <f t="shared" si="3"/>
        <v>NO APLICA ACCION FINALIZADA</v>
      </c>
      <c r="BD36" s="45" t="str">
        <f t="shared" si="5"/>
        <v>NO APLICA ACCION FINALIZADA</v>
      </c>
      <c r="BE36" s="75"/>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row>
    <row r="37" spans="1:131" customFormat="1" ht="76.5" customHeight="1" thickBot="1" x14ac:dyDescent="0.3">
      <c r="A37" s="27">
        <v>25</v>
      </c>
      <c r="B37" s="26" t="s">
        <v>307</v>
      </c>
      <c r="C37" s="26" t="s">
        <v>399</v>
      </c>
      <c r="D37" s="26" t="s">
        <v>400</v>
      </c>
      <c r="E37" s="26" t="s">
        <v>401</v>
      </c>
      <c r="F37" s="26" t="s">
        <v>402</v>
      </c>
      <c r="G37" s="26" t="s">
        <v>448</v>
      </c>
      <c r="H37" s="26" t="s">
        <v>449</v>
      </c>
      <c r="I37" s="26" t="s">
        <v>450</v>
      </c>
      <c r="J37" s="26" t="s">
        <v>451</v>
      </c>
      <c r="K37" s="26" t="s">
        <v>7</v>
      </c>
      <c r="L37" s="26" t="s">
        <v>7</v>
      </c>
      <c r="M37" s="26" t="s">
        <v>407</v>
      </c>
      <c r="N37" s="28">
        <v>45017</v>
      </c>
      <c r="O37" s="28">
        <v>45290</v>
      </c>
      <c r="P37" s="28" t="s">
        <v>408</v>
      </c>
      <c r="Q37" s="28" t="s">
        <v>409</v>
      </c>
      <c r="R37" s="28" t="s">
        <v>410</v>
      </c>
      <c r="S37" s="28" t="s">
        <v>411</v>
      </c>
      <c r="T37" s="26" t="s">
        <v>412</v>
      </c>
      <c r="U37" s="26" t="s">
        <v>183</v>
      </c>
      <c r="V37" s="26" t="s">
        <v>183</v>
      </c>
      <c r="W37" s="26" t="s">
        <v>183</v>
      </c>
      <c r="X37" s="26" t="s">
        <v>183</v>
      </c>
      <c r="Y37" s="26" t="s">
        <v>183</v>
      </c>
      <c r="Z37" s="36">
        <f t="shared" si="7"/>
        <v>4.5454545454545456E-2</v>
      </c>
      <c r="AA37" s="29">
        <f t="shared" si="0"/>
        <v>4.5454545454545456E-2</v>
      </c>
      <c r="AB37" s="29">
        <v>0</v>
      </c>
      <c r="AC37" s="29">
        <v>0.5</v>
      </c>
      <c r="AD37" s="29">
        <v>0</v>
      </c>
      <c r="AE37" s="29">
        <v>0.5</v>
      </c>
      <c r="AF37" s="30">
        <v>0</v>
      </c>
      <c r="AG37" s="30">
        <v>0</v>
      </c>
      <c r="AH37" s="30">
        <v>0</v>
      </c>
      <c r="AI37" s="30">
        <v>0</v>
      </c>
      <c r="AJ37" s="31">
        <v>0</v>
      </c>
      <c r="AK37" s="32" t="s">
        <v>452</v>
      </c>
      <c r="AL37" s="32" t="s">
        <v>453</v>
      </c>
      <c r="AM37" s="32" t="s">
        <v>454</v>
      </c>
      <c r="AN37" s="32" t="s">
        <v>186</v>
      </c>
      <c r="AO37" s="32">
        <v>0.5</v>
      </c>
      <c r="AP37" s="68" t="s">
        <v>3078</v>
      </c>
      <c r="AQ37" s="68" t="s">
        <v>367</v>
      </c>
      <c r="AR37" s="68" t="s">
        <v>3079</v>
      </c>
      <c r="AS37" s="68" t="s">
        <v>1272</v>
      </c>
      <c r="AT37" s="69">
        <v>0</v>
      </c>
      <c r="AU37" s="33"/>
      <c r="AV37" s="33"/>
      <c r="AW37" s="33"/>
      <c r="AX37" s="33"/>
      <c r="AY37" s="34"/>
      <c r="AZ37" s="42">
        <f t="shared" si="1"/>
        <v>2.2727272727272728E-2</v>
      </c>
      <c r="BA37" s="43">
        <f t="shared" si="2"/>
        <v>0.5</v>
      </c>
      <c r="BB37" s="44" t="str">
        <f t="shared" si="4"/>
        <v>AVANCE PARCIAL</v>
      </c>
      <c r="BC37" s="46">
        <f t="shared" si="3"/>
        <v>91</v>
      </c>
      <c r="BD37" s="45" t="str">
        <f t="shared" si="5"/>
        <v>CON TIEMPO</v>
      </c>
      <c r="BE37" s="75"/>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row>
    <row r="38" spans="1:131" customFormat="1" ht="76.5" customHeight="1" thickBot="1" x14ac:dyDescent="0.3">
      <c r="A38" s="27">
        <v>26</v>
      </c>
      <c r="B38" s="26" t="s">
        <v>307</v>
      </c>
      <c r="C38" s="26" t="s">
        <v>399</v>
      </c>
      <c r="D38" s="26" t="s">
        <v>400</v>
      </c>
      <c r="E38" s="26" t="s">
        <v>401</v>
      </c>
      <c r="F38" s="26" t="s">
        <v>402</v>
      </c>
      <c r="G38" s="26" t="s">
        <v>455</v>
      </c>
      <c r="H38" s="26" t="s">
        <v>456</v>
      </c>
      <c r="I38" s="26" t="s">
        <v>457</v>
      </c>
      <c r="J38" s="26" t="s">
        <v>458</v>
      </c>
      <c r="K38" s="26" t="s">
        <v>7</v>
      </c>
      <c r="L38" s="26" t="s">
        <v>7</v>
      </c>
      <c r="M38" s="26" t="s">
        <v>407</v>
      </c>
      <c r="N38" s="28">
        <v>45017</v>
      </c>
      <c r="O38" s="28">
        <v>45199</v>
      </c>
      <c r="P38" s="28" t="s">
        <v>408</v>
      </c>
      <c r="Q38" s="28" t="s">
        <v>409</v>
      </c>
      <c r="R38" s="28" t="s">
        <v>410</v>
      </c>
      <c r="S38" s="28" t="s">
        <v>411</v>
      </c>
      <c r="T38" s="26" t="s">
        <v>412</v>
      </c>
      <c r="U38" s="26" t="s">
        <v>183</v>
      </c>
      <c r="V38" s="26" t="s">
        <v>183</v>
      </c>
      <c r="W38" s="26" t="s">
        <v>183</v>
      </c>
      <c r="X38" s="26" t="s">
        <v>183</v>
      </c>
      <c r="Y38" s="26" t="s">
        <v>183</v>
      </c>
      <c r="Z38" s="36">
        <f t="shared" si="7"/>
        <v>4.5454545454545456E-2</v>
      </c>
      <c r="AA38" s="29">
        <f t="shared" si="0"/>
        <v>4.5454545454545456E-2</v>
      </c>
      <c r="AB38" s="29">
        <v>0</v>
      </c>
      <c r="AC38" s="29">
        <v>0.5</v>
      </c>
      <c r="AD38" s="29">
        <v>0.5</v>
      </c>
      <c r="AE38" s="29">
        <v>0</v>
      </c>
      <c r="AF38" s="30">
        <v>0</v>
      </c>
      <c r="AG38" s="30">
        <v>0</v>
      </c>
      <c r="AH38" s="30">
        <v>0</v>
      </c>
      <c r="AI38" s="30">
        <v>0</v>
      </c>
      <c r="AJ38" s="31">
        <v>0</v>
      </c>
      <c r="AK38" s="32" t="s">
        <v>459</v>
      </c>
      <c r="AL38" s="32" t="s">
        <v>460</v>
      </c>
      <c r="AM38" s="32" t="s">
        <v>461</v>
      </c>
      <c r="AN38" s="32" t="s">
        <v>186</v>
      </c>
      <c r="AO38" s="32">
        <v>0.5</v>
      </c>
      <c r="AP38" s="68" t="s">
        <v>3080</v>
      </c>
      <c r="AQ38" s="68" t="s">
        <v>3081</v>
      </c>
      <c r="AR38" s="68" t="s">
        <v>186</v>
      </c>
      <c r="AS38" s="68" t="s">
        <v>1272</v>
      </c>
      <c r="AT38" s="69">
        <v>0.5</v>
      </c>
      <c r="AU38" s="33"/>
      <c r="AV38" s="33"/>
      <c r="AW38" s="33"/>
      <c r="AX38" s="33"/>
      <c r="AY38" s="34"/>
      <c r="AZ38" s="42">
        <f t="shared" si="1"/>
        <v>4.5454545454545456E-2</v>
      </c>
      <c r="BA38" s="43">
        <f t="shared" si="2"/>
        <v>1</v>
      </c>
      <c r="BB38" s="44" t="str">
        <f t="shared" si="4"/>
        <v>CUMPLIMIENTO TOTAL</v>
      </c>
      <c r="BC38" s="46" t="str">
        <f t="shared" si="3"/>
        <v>NO APLICA ACCION FINALIZADA</v>
      </c>
      <c r="BD38" s="45" t="str">
        <f t="shared" si="5"/>
        <v>NO APLICA ACCION FINALIZADA</v>
      </c>
      <c r="BE38" s="75"/>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row>
    <row r="39" spans="1:131" customFormat="1" ht="76.5" customHeight="1" thickBot="1" x14ac:dyDescent="0.3">
      <c r="A39" s="27">
        <v>27</v>
      </c>
      <c r="B39" s="26" t="s">
        <v>307</v>
      </c>
      <c r="C39" s="26" t="s">
        <v>399</v>
      </c>
      <c r="D39" s="26" t="s">
        <v>400</v>
      </c>
      <c r="E39" s="26" t="s">
        <v>401</v>
      </c>
      <c r="F39" s="26" t="s">
        <v>402</v>
      </c>
      <c r="G39" s="26" t="s">
        <v>462</v>
      </c>
      <c r="H39" s="26" t="s">
        <v>463</v>
      </c>
      <c r="I39" s="26" t="s">
        <v>437</v>
      </c>
      <c r="J39" s="26" t="s">
        <v>438</v>
      </c>
      <c r="K39" s="26" t="s">
        <v>7</v>
      </c>
      <c r="L39" s="26" t="s">
        <v>7</v>
      </c>
      <c r="M39" s="26" t="s">
        <v>464</v>
      </c>
      <c r="N39" s="28">
        <v>45017</v>
      </c>
      <c r="O39" s="28">
        <v>45290</v>
      </c>
      <c r="P39" s="28" t="s">
        <v>408</v>
      </c>
      <c r="Q39" s="28" t="s">
        <v>409</v>
      </c>
      <c r="R39" s="28" t="s">
        <v>410</v>
      </c>
      <c r="S39" s="28" t="s">
        <v>411</v>
      </c>
      <c r="T39" s="26" t="s">
        <v>412</v>
      </c>
      <c r="U39" s="26" t="s">
        <v>183</v>
      </c>
      <c r="V39" s="26" t="s">
        <v>183</v>
      </c>
      <c r="W39" s="26" t="s">
        <v>183</v>
      </c>
      <c r="X39" s="26" t="s">
        <v>183</v>
      </c>
      <c r="Y39" s="26" t="s">
        <v>183</v>
      </c>
      <c r="Z39" s="36">
        <f t="shared" si="7"/>
        <v>4.5454545454545456E-2</v>
      </c>
      <c r="AA39" s="29">
        <f t="shared" si="0"/>
        <v>4.5454545454545456E-2</v>
      </c>
      <c r="AB39" s="29">
        <v>0</v>
      </c>
      <c r="AC39" s="29">
        <v>0.5</v>
      </c>
      <c r="AD39" s="29">
        <v>0</v>
      </c>
      <c r="AE39" s="29">
        <v>0.5</v>
      </c>
      <c r="AF39" s="30">
        <v>0</v>
      </c>
      <c r="AG39" s="30">
        <v>0</v>
      </c>
      <c r="AH39" s="30">
        <v>0</v>
      </c>
      <c r="AI39" s="30">
        <v>0</v>
      </c>
      <c r="AJ39" s="31">
        <v>0</v>
      </c>
      <c r="AK39" s="32" t="s">
        <v>465</v>
      </c>
      <c r="AL39" s="32" t="s">
        <v>466</v>
      </c>
      <c r="AM39" s="32" t="s">
        <v>467</v>
      </c>
      <c r="AN39" s="32" t="s">
        <v>186</v>
      </c>
      <c r="AO39" s="32">
        <v>0.46</v>
      </c>
      <c r="AP39" s="68" t="s">
        <v>3078</v>
      </c>
      <c r="AQ39" s="68" t="s">
        <v>367</v>
      </c>
      <c r="AR39" s="68" t="s">
        <v>3082</v>
      </c>
      <c r="AS39" s="68" t="s">
        <v>1272</v>
      </c>
      <c r="AT39" s="69">
        <v>0</v>
      </c>
      <c r="AU39" s="33"/>
      <c r="AV39" s="33"/>
      <c r="AW39" s="33"/>
      <c r="AX39" s="33"/>
      <c r="AY39" s="34"/>
      <c r="AZ39" s="42">
        <f t="shared" si="1"/>
        <v>2.0909090909090912E-2</v>
      </c>
      <c r="BA39" s="43">
        <f t="shared" si="2"/>
        <v>0.46</v>
      </c>
      <c r="BB39" s="44" t="str">
        <f t="shared" si="4"/>
        <v>AVANCE PARCIAL</v>
      </c>
      <c r="BC39" s="46">
        <f t="shared" si="3"/>
        <v>91</v>
      </c>
      <c r="BD39" s="45" t="str">
        <f t="shared" si="5"/>
        <v>CON TIEMPO</v>
      </c>
      <c r="BE39" s="75"/>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row>
    <row r="40" spans="1:131" customFormat="1" ht="76.5" customHeight="1" thickBot="1" x14ac:dyDescent="0.3">
      <c r="A40" s="27">
        <v>28</v>
      </c>
      <c r="B40" s="26" t="s">
        <v>307</v>
      </c>
      <c r="C40" s="26" t="s">
        <v>399</v>
      </c>
      <c r="D40" s="26" t="s">
        <v>400</v>
      </c>
      <c r="E40" s="26" t="s">
        <v>401</v>
      </c>
      <c r="F40" s="26" t="s">
        <v>402</v>
      </c>
      <c r="G40" s="26" t="s">
        <v>468</v>
      </c>
      <c r="H40" s="26" t="s">
        <v>469</v>
      </c>
      <c r="I40" s="26" t="s">
        <v>470</v>
      </c>
      <c r="J40" s="26" t="s">
        <v>471</v>
      </c>
      <c r="K40" s="26" t="s">
        <v>7</v>
      </c>
      <c r="L40" s="26" t="s">
        <v>7</v>
      </c>
      <c r="M40" s="26" t="s">
        <v>464</v>
      </c>
      <c r="N40" s="28">
        <v>44958</v>
      </c>
      <c r="O40" s="28">
        <v>45199</v>
      </c>
      <c r="P40" s="28" t="s">
        <v>408</v>
      </c>
      <c r="Q40" s="28" t="s">
        <v>409</v>
      </c>
      <c r="R40" s="28" t="s">
        <v>410</v>
      </c>
      <c r="S40" s="28" t="s">
        <v>411</v>
      </c>
      <c r="T40" s="26" t="s">
        <v>412</v>
      </c>
      <c r="U40" s="26" t="s">
        <v>183</v>
      </c>
      <c r="V40" s="26" t="s">
        <v>183</v>
      </c>
      <c r="W40" s="26" t="s">
        <v>183</v>
      </c>
      <c r="X40" s="26" t="s">
        <v>183</v>
      </c>
      <c r="Y40" s="26" t="s">
        <v>183</v>
      </c>
      <c r="Z40" s="36">
        <f t="shared" si="7"/>
        <v>4.5454545454545456E-2</v>
      </c>
      <c r="AA40" s="29">
        <f t="shared" si="0"/>
        <v>4.5454545454545456E-2</v>
      </c>
      <c r="AB40" s="29">
        <v>0.5</v>
      </c>
      <c r="AC40" s="29">
        <v>0</v>
      </c>
      <c r="AD40" s="29">
        <v>0.5</v>
      </c>
      <c r="AE40" s="29">
        <v>0</v>
      </c>
      <c r="AF40" s="30" t="s">
        <v>472</v>
      </c>
      <c r="AG40" s="30" t="s">
        <v>473</v>
      </c>
      <c r="AH40" s="30" t="s">
        <v>474</v>
      </c>
      <c r="AI40" s="30" t="s">
        <v>415</v>
      </c>
      <c r="AJ40" s="31">
        <v>0.5</v>
      </c>
      <c r="AK40" s="32" t="s">
        <v>442</v>
      </c>
      <c r="AL40" s="32" t="s">
        <v>367</v>
      </c>
      <c r="AM40" s="32" t="s">
        <v>367</v>
      </c>
      <c r="AN40" s="32" t="s">
        <v>367</v>
      </c>
      <c r="AO40" s="32">
        <v>0</v>
      </c>
      <c r="AP40" s="68" t="s">
        <v>3083</v>
      </c>
      <c r="AQ40" s="68" t="s">
        <v>3084</v>
      </c>
      <c r="AR40" s="68" t="s">
        <v>186</v>
      </c>
      <c r="AS40" s="68" t="s">
        <v>1272</v>
      </c>
      <c r="AT40" s="69">
        <v>0</v>
      </c>
      <c r="AU40" s="33"/>
      <c r="AV40" s="33"/>
      <c r="AW40" s="33"/>
      <c r="AX40" s="33"/>
      <c r="AY40" s="34"/>
      <c r="AZ40" s="42">
        <f t="shared" si="1"/>
        <v>2.2727272727272728E-2</v>
      </c>
      <c r="BA40" s="43">
        <f t="shared" si="2"/>
        <v>0.5</v>
      </c>
      <c r="BB40" s="44" t="str">
        <f t="shared" si="4"/>
        <v>AVANCE PARCIAL</v>
      </c>
      <c r="BC40" s="46">
        <f t="shared" si="3"/>
        <v>0</v>
      </c>
      <c r="BD40" s="45" t="str">
        <f t="shared" si="5"/>
        <v>VENCIDO</v>
      </c>
      <c r="BE40" s="75"/>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row>
    <row r="41" spans="1:131" customFormat="1" ht="76.5" customHeight="1" thickBot="1" x14ac:dyDescent="0.3">
      <c r="A41" s="27">
        <v>29</v>
      </c>
      <c r="B41" s="26" t="s">
        <v>307</v>
      </c>
      <c r="C41" s="26" t="s">
        <v>399</v>
      </c>
      <c r="D41" s="26" t="s">
        <v>400</v>
      </c>
      <c r="E41" s="26" t="s">
        <v>401</v>
      </c>
      <c r="F41" s="26" t="s">
        <v>402</v>
      </c>
      <c r="G41" s="26" t="s">
        <v>475</v>
      </c>
      <c r="H41" s="26" t="s">
        <v>476</v>
      </c>
      <c r="I41" s="26" t="s">
        <v>477</v>
      </c>
      <c r="J41" s="26" t="s">
        <v>478</v>
      </c>
      <c r="K41" s="26" t="s">
        <v>7</v>
      </c>
      <c r="L41" s="26" t="s">
        <v>7</v>
      </c>
      <c r="M41" s="26" t="s">
        <v>464</v>
      </c>
      <c r="N41" s="28">
        <v>44986</v>
      </c>
      <c r="O41" s="28">
        <v>45290</v>
      </c>
      <c r="P41" s="28" t="s">
        <v>408</v>
      </c>
      <c r="Q41" s="28" t="s">
        <v>409</v>
      </c>
      <c r="R41" s="28" t="s">
        <v>410</v>
      </c>
      <c r="S41" s="28" t="s">
        <v>411</v>
      </c>
      <c r="T41" s="26" t="s">
        <v>412</v>
      </c>
      <c r="U41" s="26" t="s">
        <v>183</v>
      </c>
      <c r="V41" s="26" t="s">
        <v>183</v>
      </c>
      <c r="W41" s="26" t="s">
        <v>183</v>
      </c>
      <c r="X41" s="26" t="s">
        <v>183</v>
      </c>
      <c r="Y41" s="26" t="s">
        <v>183</v>
      </c>
      <c r="Z41" s="36">
        <f t="shared" si="7"/>
        <v>4.5454545454545456E-2</v>
      </c>
      <c r="AA41" s="29">
        <f t="shared" si="0"/>
        <v>4.5454545454545456E-2</v>
      </c>
      <c r="AB41" s="29">
        <v>0.25</v>
      </c>
      <c r="AC41" s="29">
        <v>0.25</v>
      </c>
      <c r="AD41" s="29">
        <v>0.25</v>
      </c>
      <c r="AE41" s="29">
        <v>0.25</v>
      </c>
      <c r="AF41" s="30" t="s">
        <v>479</v>
      </c>
      <c r="AG41" s="30" t="s">
        <v>480</v>
      </c>
      <c r="AH41" s="30" t="s">
        <v>422</v>
      </c>
      <c r="AI41" s="30" t="s">
        <v>415</v>
      </c>
      <c r="AJ41" s="31">
        <v>0.25</v>
      </c>
      <c r="AK41" s="32" t="s">
        <v>481</v>
      </c>
      <c r="AL41" s="32" t="s">
        <v>482</v>
      </c>
      <c r="AM41" s="32" t="s">
        <v>483</v>
      </c>
      <c r="AN41" s="32" t="s">
        <v>186</v>
      </c>
      <c r="AO41" s="32">
        <v>0.25</v>
      </c>
      <c r="AP41" s="68" t="s">
        <v>3085</v>
      </c>
      <c r="AQ41" s="68" t="s">
        <v>3071</v>
      </c>
      <c r="AR41" s="68" t="s">
        <v>3086</v>
      </c>
      <c r="AS41" s="68" t="s">
        <v>3073</v>
      </c>
      <c r="AT41" s="69">
        <v>0</v>
      </c>
      <c r="AU41" s="33"/>
      <c r="AV41" s="33"/>
      <c r="AW41" s="33"/>
      <c r="AX41" s="33"/>
      <c r="AY41" s="34"/>
      <c r="AZ41" s="42">
        <f t="shared" si="1"/>
        <v>2.2727272727272728E-2</v>
      </c>
      <c r="BA41" s="43">
        <f t="shared" si="2"/>
        <v>0.5</v>
      </c>
      <c r="BB41" s="44" t="str">
        <f t="shared" si="4"/>
        <v>AVANCE PARCIAL</v>
      </c>
      <c r="BC41" s="46">
        <f t="shared" si="3"/>
        <v>91</v>
      </c>
      <c r="BD41" s="45" t="str">
        <f t="shared" si="5"/>
        <v>CON TIEMPO</v>
      </c>
      <c r="BE41" s="75"/>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row>
    <row r="42" spans="1:131" customFormat="1" ht="76.5" customHeight="1" thickBot="1" x14ac:dyDescent="0.3">
      <c r="A42" s="27">
        <v>30</v>
      </c>
      <c r="B42" s="26" t="s">
        <v>307</v>
      </c>
      <c r="C42" s="26" t="s">
        <v>399</v>
      </c>
      <c r="D42" s="26" t="s">
        <v>400</v>
      </c>
      <c r="E42" s="26" t="s">
        <v>401</v>
      </c>
      <c r="F42" s="26" t="s">
        <v>402</v>
      </c>
      <c r="G42" s="26" t="s">
        <v>484</v>
      </c>
      <c r="H42" s="26" t="s">
        <v>485</v>
      </c>
      <c r="I42" s="26" t="s">
        <v>437</v>
      </c>
      <c r="J42" s="26" t="s">
        <v>438</v>
      </c>
      <c r="K42" s="26" t="s">
        <v>7</v>
      </c>
      <c r="L42" s="26" t="s">
        <v>7</v>
      </c>
      <c r="M42" s="26" t="s">
        <v>486</v>
      </c>
      <c r="N42" s="28">
        <v>44958</v>
      </c>
      <c r="O42" s="28">
        <v>45199</v>
      </c>
      <c r="P42" s="28" t="s">
        <v>408</v>
      </c>
      <c r="Q42" s="28" t="s">
        <v>409</v>
      </c>
      <c r="R42" s="28" t="s">
        <v>410</v>
      </c>
      <c r="S42" s="28" t="s">
        <v>411</v>
      </c>
      <c r="T42" s="26" t="s">
        <v>412</v>
      </c>
      <c r="U42" s="26" t="s">
        <v>183</v>
      </c>
      <c r="V42" s="26" t="s">
        <v>183</v>
      </c>
      <c r="W42" s="26" t="s">
        <v>183</v>
      </c>
      <c r="X42" s="26" t="s">
        <v>183</v>
      </c>
      <c r="Y42" s="26" t="s">
        <v>183</v>
      </c>
      <c r="Z42" s="36">
        <f t="shared" si="7"/>
        <v>4.5454545454545456E-2</v>
      </c>
      <c r="AA42" s="29">
        <f t="shared" si="0"/>
        <v>4.5454545454545456E-2</v>
      </c>
      <c r="AB42" s="29">
        <v>0.5</v>
      </c>
      <c r="AC42" s="29">
        <v>0</v>
      </c>
      <c r="AD42" s="29">
        <v>0.5</v>
      </c>
      <c r="AE42" s="29">
        <v>0</v>
      </c>
      <c r="AF42" s="30" t="s">
        <v>487</v>
      </c>
      <c r="AG42" s="30" t="s">
        <v>447</v>
      </c>
      <c r="AH42" s="30" t="s">
        <v>441</v>
      </c>
      <c r="AI42" s="30" t="s">
        <v>415</v>
      </c>
      <c r="AJ42" s="31">
        <v>0.5</v>
      </c>
      <c r="AK42" s="32" t="s">
        <v>442</v>
      </c>
      <c r="AL42" s="32" t="s">
        <v>367</v>
      </c>
      <c r="AM42" s="32" t="s">
        <v>367</v>
      </c>
      <c r="AN42" s="32" t="s">
        <v>367</v>
      </c>
      <c r="AO42" s="32">
        <v>0</v>
      </c>
      <c r="AP42" s="68" t="s">
        <v>3087</v>
      </c>
      <c r="AQ42" s="68" t="s">
        <v>3088</v>
      </c>
      <c r="AR42" s="68" t="s">
        <v>186</v>
      </c>
      <c r="AS42" s="68" t="s">
        <v>1272</v>
      </c>
      <c r="AT42" s="69">
        <v>0.5</v>
      </c>
      <c r="AU42" s="33"/>
      <c r="AV42" s="33"/>
      <c r="AW42" s="33"/>
      <c r="AX42" s="33"/>
      <c r="AY42" s="34"/>
      <c r="AZ42" s="42">
        <f t="shared" si="1"/>
        <v>4.5454545454545456E-2</v>
      </c>
      <c r="BA42" s="43">
        <f t="shared" si="2"/>
        <v>1</v>
      </c>
      <c r="BB42" s="44" t="str">
        <f t="shared" si="4"/>
        <v>CUMPLIMIENTO TOTAL</v>
      </c>
      <c r="BC42" s="46" t="str">
        <f t="shared" si="3"/>
        <v>NO APLICA ACCION FINALIZADA</v>
      </c>
      <c r="BD42" s="45" t="str">
        <f t="shared" si="5"/>
        <v>NO APLICA ACCION FINALIZADA</v>
      </c>
      <c r="BE42" s="75"/>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row>
    <row r="43" spans="1:131" customFormat="1" ht="76.5" customHeight="1" thickBot="1" x14ac:dyDescent="0.3">
      <c r="A43" s="27">
        <v>31</v>
      </c>
      <c r="B43" s="26" t="s">
        <v>307</v>
      </c>
      <c r="C43" s="26" t="s">
        <v>399</v>
      </c>
      <c r="D43" s="26" t="s">
        <v>400</v>
      </c>
      <c r="E43" s="26" t="s">
        <v>401</v>
      </c>
      <c r="F43" s="26" t="s">
        <v>402</v>
      </c>
      <c r="G43" s="26" t="s">
        <v>488</v>
      </c>
      <c r="H43" s="26" t="s">
        <v>489</v>
      </c>
      <c r="I43" s="26" t="s">
        <v>470</v>
      </c>
      <c r="J43" s="26" t="s">
        <v>471</v>
      </c>
      <c r="K43" s="26" t="s">
        <v>7</v>
      </c>
      <c r="L43" s="26" t="s">
        <v>7</v>
      </c>
      <c r="M43" s="26" t="s">
        <v>486</v>
      </c>
      <c r="N43" s="28">
        <v>45017</v>
      </c>
      <c r="O43" s="28">
        <v>45290</v>
      </c>
      <c r="P43" s="28" t="s">
        <v>408</v>
      </c>
      <c r="Q43" s="28" t="s">
        <v>409</v>
      </c>
      <c r="R43" s="28" t="s">
        <v>410</v>
      </c>
      <c r="S43" s="28" t="s">
        <v>411</v>
      </c>
      <c r="T43" s="26" t="s">
        <v>412</v>
      </c>
      <c r="U43" s="26" t="s">
        <v>183</v>
      </c>
      <c r="V43" s="26" t="s">
        <v>183</v>
      </c>
      <c r="W43" s="26" t="s">
        <v>183</v>
      </c>
      <c r="X43" s="26" t="s">
        <v>183</v>
      </c>
      <c r="Y43" s="26" t="s">
        <v>183</v>
      </c>
      <c r="Z43" s="36">
        <f t="shared" si="7"/>
        <v>4.5454545454545456E-2</v>
      </c>
      <c r="AA43" s="29">
        <f t="shared" si="0"/>
        <v>4.5454545454545456E-2</v>
      </c>
      <c r="AB43" s="29">
        <v>0</v>
      </c>
      <c r="AC43" s="29">
        <v>0.5</v>
      </c>
      <c r="AD43" s="29">
        <v>0</v>
      </c>
      <c r="AE43" s="29">
        <v>0.5</v>
      </c>
      <c r="AF43" s="30" t="s">
        <v>490</v>
      </c>
      <c r="AG43" s="30" t="s">
        <v>491</v>
      </c>
      <c r="AH43" s="30" t="s">
        <v>367</v>
      </c>
      <c r="AI43" s="30" t="s">
        <v>367</v>
      </c>
      <c r="AJ43" s="31">
        <v>0.5</v>
      </c>
      <c r="AK43" s="32" t="s">
        <v>492</v>
      </c>
      <c r="AL43" s="32" t="s">
        <v>493</v>
      </c>
      <c r="AM43" s="32" t="s">
        <v>494</v>
      </c>
      <c r="AN43" s="32" t="s">
        <v>186</v>
      </c>
      <c r="AO43" s="32">
        <v>0.5</v>
      </c>
      <c r="AP43" s="68" t="s">
        <v>188</v>
      </c>
      <c r="AQ43" s="68" t="s">
        <v>7</v>
      </c>
      <c r="AR43" s="68" t="s">
        <v>7</v>
      </c>
      <c r="AS43" s="68" t="s">
        <v>7</v>
      </c>
      <c r="AT43" s="69">
        <v>0</v>
      </c>
      <c r="AU43" s="33"/>
      <c r="AV43" s="33"/>
      <c r="AW43" s="33"/>
      <c r="AX43" s="33"/>
      <c r="AY43" s="34"/>
      <c r="AZ43" s="42">
        <f t="shared" si="1"/>
        <v>4.5454545454545456E-2</v>
      </c>
      <c r="BA43" s="43">
        <f t="shared" si="2"/>
        <v>1</v>
      </c>
      <c r="BB43" s="44" t="str">
        <f t="shared" si="4"/>
        <v>CUMPLIMIENTO TOTAL</v>
      </c>
      <c r="BC43" s="46" t="str">
        <f t="shared" si="3"/>
        <v>NO APLICA ACCION FINALIZADA</v>
      </c>
      <c r="BD43" s="45" t="str">
        <f t="shared" si="5"/>
        <v>NO APLICA ACCION FINALIZADA</v>
      </c>
      <c r="BE43" s="75"/>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row>
    <row r="44" spans="1:131" customFormat="1" ht="76.5" customHeight="1" thickBot="1" x14ac:dyDescent="0.3">
      <c r="A44" s="27">
        <v>32</v>
      </c>
      <c r="B44" s="26" t="s">
        <v>307</v>
      </c>
      <c r="C44" s="26" t="s">
        <v>399</v>
      </c>
      <c r="D44" s="26" t="s">
        <v>400</v>
      </c>
      <c r="E44" s="26" t="s">
        <v>401</v>
      </c>
      <c r="F44" s="26" t="s">
        <v>402</v>
      </c>
      <c r="G44" s="26" t="s">
        <v>495</v>
      </c>
      <c r="H44" s="26" t="s">
        <v>496</v>
      </c>
      <c r="I44" s="26" t="s">
        <v>477</v>
      </c>
      <c r="J44" s="26" t="s">
        <v>497</v>
      </c>
      <c r="K44" s="26" t="s">
        <v>7</v>
      </c>
      <c r="L44" s="26" t="s">
        <v>7</v>
      </c>
      <c r="M44" s="26" t="s">
        <v>486</v>
      </c>
      <c r="N44" s="28">
        <v>44958</v>
      </c>
      <c r="O44" s="28">
        <v>45290</v>
      </c>
      <c r="P44" s="28" t="s">
        <v>408</v>
      </c>
      <c r="Q44" s="28" t="s">
        <v>409</v>
      </c>
      <c r="R44" s="28" t="s">
        <v>410</v>
      </c>
      <c r="S44" s="28" t="s">
        <v>411</v>
      </c>
      <c r="T44" s="26" t="s">
        <v>412</v>
      </c>
      <c r="U44" s="26" t="s">
        <v>183</v>
      </c>
      <c r="V44" s="26" t="s">
        <v>183</v>
      </c>
      <c r="W44" s="26" t="s">
        <v>183</v>
      </c>
      <c r="X44" s="26" t="s">
        <v>183</v>
      </c>
      <c r="Y44" s="26" t="s">
        <v>183</v>
      </c>
      <c r="Z44" s="36">
        <f t="shared" si="7"/>
        <v>4.5454545454545456E-2</v>
      </c>
      <c r="AA44" s="29">
        <f t="shared" si="0"/>
        <v>4.5454545454545456E-2</v>
      </c>
      <c r="AB44" s="29">
        <v>0.25</v>
      </c>
      <c r="AC44" s="29">
        <v>0.25</v>
      </c>
      <c r="AD44" s="29">
        <v>0.25</v>
      </c>
      <c r="AE44" s="29">
        <v>0.25</v>
      </c>
      <c r="AF44" s="30" t="s">
        <v>498</v>
      </c>
      <c r="AG44" s="30" t="s">
        <v>499</v>
      </c>
      <c r="AH44" s="30" t="s">
        <v>422</v>
      </c>
      <c r="AI44" s="30" t="s">
        <v>415</v>
      </c>
      <c r="AJ44" s="31">
        <v>0.25</v>
      </c>
      <c r="AK44" s="32" t="s">
        <v>500</v>
      </c>
      <c r="AL44" s="32" t="s">
        <v>501</v>
      </c>
      <c r="AM44" s="32" t="s">
        <v>502</v>
      </c>
      <c r="AN44" s="32" t="s">
        <v>186</v>
      </c>
      <c r="AO44" s="32">
        <v>0.25</v>
      </c>
      <c r="AP44" s="68" t="s">
        <v>3089</v>
      </c>
      <c r="AQ44" s="68" t="s">
        <v>3071</v>
      </c>
      <c r="AR44" s="68" t="s">
        <v>3090</v>
      </c>
      <c r="AS44" s="68" t="s">
        <v>3073</v>
      </c>
      <c r="AT44" s="69">
        <v>0</v>
      </c>
      <c r="AU44" s="33"/>
      <c r="AV44" s="33"/>
      <c r="AW44" s="33"/>
      <c r="AX44" s="33"/>
      <c r="AY44" s="34"/>
      <c r="AZ44" s="42">
        <f t="shared" si="1"/>
        <v>2.2727272727272728E-2</v>
      </c>
      <c r="BA44" s="43">
        <f t="shared" si="2"/>
        <v>0.5</v>
      </c>
      <c r="BB44" s="44" t="str">
        <f t="shared" si="4"/>
        <v>AVANCE PARCIAL</v>
      </c>
      <c r="BC44" s="46">
        <f t="shared" si="3"/>
        <v>91</v>
      </c>
      <c r="BD44" s="45" t="str">
        <f t="shared" si="5"/>
        <v>CON TIEMPO</v>
      </c>
      <c r="BE44" s="75"/>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row>
    <row r="45" spans="1:131" customFormat="1" ht="76.5" customHeight="1" thickBot="1" x14ac:dyDescent="0.3">
      <c r="A45" s="27">
        <v>33</v>
      </c>
      <c r="B45" s="26" t="s">
        <v>307</v>
      </c>
      <c r="C45" s="26" t="s">
        <v>399</v>
      </c>
      <c r="D45" s="26" t="s">
        <v>400</v>
      </c>
      <c r="E45" s="26" t="s">
        <v>401</v>
      </c>
      <c r="F45" s="26" t="s">
        <v>402</v>
      </c>
      <c r="G45" s="26" t="s">
        <v>503</v>
      </c>
      <c r="H45" s="26" t="s">
        <v>504</v>
      </c>
      <c r="I45" s="26" t="s">
        <v>505</v>
      </c>
      <c r="J45" s="26" t="s">
        <v>471</v>
      </c>
      <c r="K45" s="26" t="s">
        <v>7</v>
      </c>
      <c r="L45" s="26" t="s">
        <v>7</v>
      </c>
      <c r="M45" s="26" t="s">
        <v>506</v>
      </c>
      <c r="N45" s="28">
        <v>44958</v>
      </c>
      <c r="O45" s="28">
        <v>45290</v>
      </c>
      <c r="P45" s="28" t="s">
        <v>408</v>
      </c>
      <c r="Q45" s="28" t="s">
        <v>409</v>
      </c>
      <c r="R45" s="28" t="s">
        <v>410</v>
      </c>
      <c r="S45" s="28" t="s">
        <v>411</v>
      </c>
      <c r="T45" s="26" t="s">
        <v>412</v>
      </c>
      <c r="U45" s="26" t="s">
        <v>183</v>
      </c>
      <c r="V45" s="26" t="s">
        <v>183</v>
      </c>
      <c r="W45" s="26" t="s">
        <v>183</v>
      </c>
      <c r="X45" s="26" t="s">
        <v>183</v>
      </c>
      <c r="Y45" s="26" t="s">
        <v>183</v>
      </c>
      <c r="Z45" s="36">
        <f t="shared" si="7"/>
        <v>4.5454545454545456E-2</v>
      </c>
      <c r="AA45" s="29">
        <f t="shared" si="0"/>
        <v>4.5454545454545456E-2</v>
      </c>
      <c r="AB45" s="29">
        <v>0.25</v>
      </c>
      <c r="AC45" s="29">
        <v>0.25</v>
      </c>
      <c r="AD45" s="29">
        <v>0.25</v>
      </c>
      <c r="AE45" s="29">
        <v>0.25</v>
      </c>
      <c r="AF45" s="30" t="s">
        <v>507</v>
      </c>
      <c r="AG45" s="30" t="s">
        <v>473</v>
      </c>
      <c r="AH45" s="30" t="s">
        <v>508</v>
      </c>
      <c r="AI45" s="30" t="s">
        <v>415</v>
      </c>
      <c r="AJ45" s="31">
        <v>0.25</v>
      </c>
      <c r="AK45" s="32" t="s">
        <v>509</v>
      </c>
      <c r="AL45" s="32" t="s">
        <v>493</v>
      </c>
      <c r="AM45" s="32" t="s">
        <v>510</v>
      </c>
      <c r="AN45" s="32" t="s">
        <v>186</v>
      </c>
      <c r="AO45" s="32">
        <v>0.25</v>
      </c>
      <c r="AP45" s="68" t="s">
        <v>3091</v>
      </c>
      <c r="AQ45" s="68" t="s">
        <v>493</v>
      </c>
      <c r="AR45" s="68" t="s">
        <v>3092</v>
      </c>
      <c r="AS45" s="68" t="s">
        <v>1272</v>
      </c>
      <c r="AT45" s="69">
        <v>0.25</v>
      </c>
      <c r="AU45" s="33"/>
      <c r="AV45" s="33"/>
      <c r="AW45" s="33"/>
      <c r="AX45" s="33"/>
      <c r="AY45" s="34"/>
      <c r="AZ45" s="42">
        <f t="shared" ref="AZ45:AZ75" si="8">(AJ45+AO45+AT45+AY45)*Z45</f>
        <v>3.4090909090909088E-2</v>
      </c>
      <c r="BA45" s="43">
        <f t="shared" ref="BA45:BA75" si="9">AJ45+AO45+AT45+AY45</f>
        <v>0.75</v>
      </c>
      <c r="BB45" s="44" t="str">
        <f t="shared" si="4"/>
        <v>AVANCE SIGNIFICATIVO</v>
      </c>
      <c r="BC45" s="46">
        <f t="shared" ref="BC45:BC75" si="10">(IF(BB45="CUMPLIMIENTO TOTAL","NO APLICA ACCION FINALIZADA",O45-$C$6))</f>
        <v>91</v>
      </c>
      <c r="BD45" s="45" t="str">
        <f t="shared" si="5"/>
        <v>CON TIEMPO</v>
      </c>
      <c r="BE45" s="75"/>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row>
    <row r="46" spans="1:131" customFormat="1" ht="76.5" customHeight="1" thickBot="1" x14ac:dyDescent="0.3">
      <c r="A46" s="27">
        <v>34</v>
      </c>
      <c r="B46" s="26" t="s">
        <v>307</v>
      </c>
      <c r="C46" s="26" t="s">
        <v>399</v>
      </c>
      <c r="D46" s="26" t="s">
        <v>400</v>
      </c>
      <c r="E46" s="26" t="s">
        <v>401</v>
      </c>
      <c r="F46" s="26" t="s">
        <v>402</v>
      </c>
      <c r="G46" s="26" t="s">
        <v>511</v>
      </c>
      <c r="H46" s="26" t="s">
        <v>512</v>
      </c>
      <c r="I46" s="26" t="s">
        <v>470</v>
      </c>
      <c r="J46" s="26" t="s">
        <v>471</v>
      </c>
      <c r="K46" s="26" t="s">
        <v>7</v>
      </c>
      <c r="L46" s="26" t="s">
        <v>7</v>
      </c>
      <c r="M46" s="26" t="s">
        <v>486</v>
      </c>
      <c r="N46" s="28">
        <v>44958</v>
      </c>
      <c r="O46" s="28">
        <v>45199</v>
      </c>
      <c r="P46" s="28" t="s">
        <v>408</v>
      </c>
      <c r="Q46" s="28" t="s">
        <v>409</v>
      </c>
      <c r="R46" s="28" t="s">
        <v>410</v>
      </c>
      <c r="S46" s="28" t="s">
        <v>411</v>
      </c>
      <c r="T46" s="26" t="s">
        <v>412</v>
      </c>
      <c r="U46" s="26" t="s">
        <v>183</v>
      </c>
      <c r="V46" s="26" t="s">
        <v>183</v>
      </c>
      <c r="W46" s="26" t="s">
        <v>183</v>
      </c>
      <c r="X46" s="26" t="s">
        <v>183</v>
      </c>
      <c r="Y46" s="26" t="s">
        <v>183</v>
      </c>
      <c r="Z46" s="36">
        <f t="shared" si="7"/>
        <v>4.5454545454545456E-2</v>
      </c>
      <c r="AA46" s="29">
        <f t="shared" si="0"/>
        <v>4.5454545454545456E-2</v>
      </c>
      <c r="AB46" s="29">
        <v>0.5</v>
      </c>
      <c r="AC46" s="29">
        <v>0</v>
      </c>
      <c r="AD46" s="29">
        <v>0.5</v>
      </c>
      <c r="AE46" s="29">
        <v>0</v>
      </c>
      <c r="AF46" s="30" t="s">
        <v>513</v>
      </c>
      <c r="AG46" s="30" t="s">
        <v>473</v>
      </c>
      <c r="AH46" s="30" t="s">
        <v>474</v>
      </c>
      <c r="AI46" s="30" t="s">
        <v>415</v>
      </c>
      <c r="AJ46" s="31">
        <v>0.5</v>
      </c>
      <c r="AK46" s="32" t="s">
        <v>442</v>
      </c>
      <c r="AL46" s="32" t="s">
        <v>367</v>
      </c>
      <c r="AM46" s="32" t="s">
        <v>367</v>
      </c>
      <c r="AN46" s="32" t="s">
        <v>367</v>
      </c>
      <c r="AO46" s="32">
        <v>0</v>
      </c>
      <c r="AP46" s="68" t="s">
        <v>3093</v>
      </c>
      <c r="AQ46" s="68" t="s">
        <v>493</v>
      </c>
      <c r="AR46" s="68" t="s">
        <v>186</v>
      </c>
      <c r="AS46" s="68" t="s">
        <v>1272</v>
      </c>
      <c r="AT46" s="69">
        <v>0.5</v>
      </c>
      <c r="AU46" s="33"/>
      <c r="AV46" s="33"/>
      <c r="AW46" s="33"/>
      <c r="AX46" s="33"/>
      <c r="AY46" s="34"/>
      <c r="AZ46" s="42">
        <f t="shared" si="8"/>
        <v>4.5454545454545456E-2</v>
      </c>
      <c r="BA46" s="43">
        <f t="shared" si="9"/>
        <v>1</v>
      </c>
      <c r="BB46" s="44" t="str">
        <f t="shared" si="4"/>
        <v>CUMPLIMIENTO TOTAL</v>
      </c>
      <c r="BC46" s="46" t="str">
        <f t="shared" si="10"/>
        <v>NO APLICA ACCION FINALIZADA</v>
      </c>
      <c r="BD46" s="45" t="str">
        <f t="shared" si="5"/>
        <v>NO APLICA ACCION FINALIZADA</v>
      </c>
      <c r="BE46" s="75"/>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row>
    <row r="47" spans="1:131" customFormat="1" ht="76.5" customHeight="1" thickBot="1" x14ac:dyDescent="0.3">
      <c r="A47" s="27">
        <v>35</v>
      </c>
      <c r="B47" s="26" t="s">
        <v>307</v>
      </c>
      <c r="C47" s="26" t="s">
        <v>399</v>
      </c>
      <c r="D47" s="26" t="s">
        <v>400</v>
      </c>
      <c r="E47" s="26" t="s">
        <v>401</v>
      </c>
      <c r="F47" s="26" t="s">
        <v>402</v>
      </c>
      <c r="G47" s="26" t="s">
        <v>514</v>
      </c>
      <c r="H47" s="26" t="s">
        <v>515</v>
      </c>
      <c r="I47" s="26" t="s">
        <v>516</v>
      </c>
      <c r="J47" s="26" t="s">
        <v>517</v>
      </c>
      <c r="K47" s="26" t="s">
        <v>7</v>
      </c>
      <c r="L47" s="26" t="s">
        <v>7</v>
      </c>
      <c r="M47" s="26" t="s">
        <v>506</v>
      </c>
      <c r="N47" s="28">
        <v>45108</v>
      </c>
      <c r="O47" s="28">
        <v>45199</v>
      </c>
      <c r="P47" s="28" t="s">
        <v>408</v>
      </c>
      <c r="Q47" s="28" t="s">
        <v>409</v>
      </c>
      <c r="R47" s="28" t="s">
        <v>410</v>
      </c>
      <c r="S47" s="28" t="s">
        <v>411</v>
      </c>
      <c r="T47" s="26" t="s">
        <v>412</v>
      </c>
      <c r="U47" s="26" t="s">
        <v>183</v>
      </c>
      <c r="V47" s="26" t="s">
        <v>183</v>
      </c>
      <c r="W47" s="26" t="s">
        <v>183</v>
      </c>
      <c r="X47" s="26" t="s">
        <v>183</v>
      </c>
      <c r="Y47" s="26" t="s">
        <v>183</v>
      </c>
      <c r="Z47" s="36">
        <f t="shared" si="7"/>
        <v>4.5454545454545456E-2</v>
      </c>
      <c r="AA47" s="29">
        <f t="shared" si="0"/>
        <v>4.5454545454545456E-2</v>
      </c>
      <c r="AB47" s="29">
        <v>0</v>
      </c>
      <c r="AC47" s="29">
        <v>0</v>
      </c>
      <c r="AD47" s="29">
        <v>1</v>
      </c>
      <c r="AE47" s="29">
        <v>0</v>
      </c>
      <c r="AF47" s="30">
        <v>0</v>
      </c>
      <c r="AG47" s="30">
        <v>0</v>
      </c>
      <c r="AH47" s="30">
        <v>0</v>
      </c>
      <c r="AI47" s="30">
        <v>0</v>
      </c>
      <c r="AJ47" s="31">
        <v>0</v>
      </c>
      <c r="AK47" s="32" t="s">
        <v>442</v>
      </c>
      <c r="AL47" s="32" t="s">
        <v>367</v>
      </c>
      <c r="AM47" s="32" t="s">
        <v>367</v>
      </c>
      <c r="AN47" s="32" t="s">
        <v>367</v>
      </c>
      <c r="AO47" s="32">
        <v>0</v>
      </c>
      <c r="AP47" s="68" t="s">
        <v>3094</v>
      </c>
      <c r="AQ47" s="68" t="s">
        <v>3095</v>
      </c>
      <c r="AR47" s="68" t="s">
        <v>186</v>
      </c>
      <c r="AS47" s="68" t="s">
        <v>1272</v>
      </c>
      <c r="AT47" s="69">
        <v>1</v>
      </c>
      <c r="AU47" s="33"/>
      <c r="AV47" s="33"/>
      <c r="AW47" s="33"/>
      <c r="AX47" s="33"/>
      <c r="AY47" s="34"/>
      <c r="AZ47" s="42">
        <f t="shared" si="8"/>
        <v>4.5454545454545456E-2</v>
      </c>
      <c r="BA47" s="43">
        <f t="shared" si="9"/>
        <v>1</v>
      </c>
      <c r="BB47" s="44" t="str">
        <f t="shared" si="4"/>
        <v>CUMPLIMIENTO TOTAL</v>
      </c>
      <c r="BC47" s="46" t="str">
        <f t="shared" si="10"/>
        <v>NO APLICA ACCION FINALIZADA</v>
      </c>
      <c r="BD47" s="45" t="str">
        <f t="shared" si="5"/>
        <v>NO APLICA ACCION FINALIZADA</v>
      </c>
      <c r="BE47" s="75"/>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row>
    <row r="48" spans="1:131" customFormat="1" ht="76.5" customHeight="1" thickBot="1" x14ac:dyDescent="0.3">
      <c r="A48" s="27">
        <v>36</v>
      </c>
      <c r="B48" s="26" t="s">
        <v>307</v>
      </c>
      <c r="C48" s="26" t="s">
        <v>399</v>
      </c>
      <c r="D48" s="26" t="s">
        <v>400</v>
      </c>
      <c r="E48" s="26" t="s">
        <v>401</v>
      </c>
      <c r="F48" s="26" t="s">
        <v>402</v>
      </c>
      <c r="G48" s="26" t="s">
        <v>518</v>
      </c>
      <c r="H48" s="26" t="s">
        <v>519</v>
      </c>
      <c r="I48" s="26" t="s">
        <v>520</v>
      </c>
      <c r="J48" s="26" t="s">
        <v>521</v>
      </c>
      <c r="K48" s="26" t="s">
        <v>7</v>
      </c>
      <c r="L48" s="26" t="s">
        <v>7</v>
      </c>
      <c r="M48" s="26" t="s">
        <v>522</v>
      </c>
      <c r="N48" s="28">
        <v>44958</v>
      </c>
      <c r="O48" s="28">
        <v>45290</v>
      </c>
      <c r="P48" s="28" t="s">
        <v>408</v>
      </c>
      <c r="Q48" s="28" t="s">
        <v>409</v>
      </c>
      <c r="R48" s="28" t="s">
        <v>410</v>
      </c>
      <c r="S48" s="28" t="s">
        <v>411</v>
      </c>
      <c r="T48" s="26" t="s">
        <v>412</v>
      </c>
      <c r="U48" s="26" t="s">
        <v>183</v>
      </c>
      <c r="V48" s="26" t="s">
        <v>183</v>
      </c>
      <c r="W48" s="26" t="s">
        <v>183</v>
      </c>
      <c r="X48" s="26" t="s">
        <v>183</v>
      </c>
      <c r="Y48" s="26" t="s">
        <v>183</v>
      </c>
      <c r="Z48" s="36">
        <f t="shared" si="7"/>
        <v>4.5454545454545456E-2</v>
      </c>
      <c r="AA48" s="29">
        <f t="shared" si="0"/>
        <v>4.5454545454545456E-2</v>
      </c>
      <c r="AB48" s="29">
        <v>0.25</v>
      </c>
      <c r="AC48" s="29">
        <v>0.25</v>
      </c>
      <c r="AD48" s="29">
        <v>0.25</v>
      </c>
      <c r="AE48" s="29">
        <v>0.25</v>
      </c>
      <c r="AF48" s="30" t="s">
        <v>523</v>
      </c>
      <c r="AG48" s="30">
        <v>0</v>
      </c>
      <c r="AH48" s="30" t="s">
        <v>422</v>
      </c>
      <c r="AI48" s="30" t="s">
        <v>415</v>
      </c>
      <c r="AJ48" s="31">
        <v>0.25</v>
      </c>
      <c r="AK48" s="32" t="s">
        <v>524</v>
      </c>
      <c r="AL48" s="32" t="s">
        <v>525</v>
      </c>
      <c r="AM48" s="32" t="s">
        <v>526</v>
      </c>
      <c r="AN48" s="32" t="s">
        <v>186</v>
      </c>
      <c r="AO48" s="32">
        <v>0.25</v>
      </c>
      <c r="AP48" s="68" t="s">
        <v>3096</v>
      </c>
      <c r="AQ48" s="68" t="s">
        <v>3097</v>
      </c>
      <c r="AR48" s="68" t="s">
        <v>3098</v>
      </c>
      <c r="AS48" s="68" t="s">
        <v>1272</v>
      </c>
      <c r="AT48" s="69">
        <v>0.25</v>
      </c>
      <c r="AU48" s="33"/>
      <c r="AV48" s="33"/>
      <c r="AW48" s="33"/>
      <c r="AX48" s="33"/>
      <c r="AY48" s="34"/>
      <c r="AZ48" s="42">
        <f t="shared" si="8"/>
        <v>3.4090909090909088E-2</v>
      </c>
      <c r="BA48" s="43">
        <f t="shared" si="9"/>
        <v>0.75</v>
      </c>
      <c r="BB48" s="44" t="str">
        <f t="shared" si="4"/>
        <v>AVANCE SIGNIFICATIVO</v>
      </c>
      <c r="BC48" s="46">
        <f t="shared" si="10"/>
        <v>91</v>
      </c>
      <c r="BD48" s="45" t="str">
        <f t="shared" si="5"/>
        <v>CON TIEMPO</v>
      </c>
      <c r="BE48" s="75"/>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row>
    <row r="49" spans="1:131" customFormat="1" ht="76.5" customHeight="1" thickBot="1" x14ac:dyDescent="0.3">
      <c r="A49" s="27">
        <v>37</v>
      </c>
      <c r="B49" s="26" t="s">
        <v>307</v>
      </c>
      <c r="C49" s="26" t="s">
        <v>399</v>
      </c>
      <c r="D49" s="26" t="s">
        <v>400</v>
      </c>
      <c r="E49" s="26" t="s">
        <v>401</v>
      </c>
      <c r="F49" s="26" t="s">
        <v>402</v>
      </c>
      <c r="G49" s="26" t="s">
        <v>527</v>
      </c>
      <c r="H49" s="26" t="s">
        <v>528</v>
      </c>
      <c r="I49" s="26" t="s">
        <v>529</v>
      </c>
      <c r="J49" s="26" t="s">
        <v>530</v>
      </c>
      <c r="K49" s="26" t="s">
        <v>7</v>
      </c>
      <c r="L49" s="26" t="s">
        <v>7</v>
      </c>
      <c r="M49" s="26" t="s">
        <v>522</v>
      </c>
      <c r="N49" s="28">
        <v>45017</v>
      </c>
      <c r="O49" s="28">
        <v>45290</v>
      </c>
      <c r="P49" s="28" t="s">
        <v>408</v>
      </c>
      <c r="Q49" s="28" t="s">
        <v>409</v>
      </c>
      <c r="R49" s="28" t="s">
        <v>410</v>
      </c>
      <c r="S49" s="28" t="s">
        <v>411</v>
      </c>
      <c r="T49" s="26" t="s">
        <v>412</v>
      </c>
      <c r="U49" s="26" t="s">
        <v>183</v>
      </c>
      <c r="V49" s="26" t="s">
        <v>183</v>
      </c>
      <c r="W49" s="26" t="s">
        <v>183</v>
      </c>
      <c r="X49" s="26" t="s">
        <v>183</v>
      </c>
      <c r="Y49" s="26" t="s">
        <v>183</v>
      </c>
      <c r="Z49" s="36">
        <f t="shared" si="7"/>
        <v>4.5454545454545456E-2</v>
      </c>
      <c r="AA49" s="29">
        <f t="shared" si="0"/>
        <v>4.5454545454545456E-2</v>
      </c>
      <c r="AB49" s="29">
        <v>0</v>
      </c>
      <c r="AC49" s="29">
        <v>0.5</v>
      </c>
      <c r="AD49" s="29">
        <v>0</v>
      </c>
      <c r="AE49" s="29">
        <v>0.5</v>
      </c>
      <c r="AF49" s="30">
        <v>0</v>
      </c>
      <c r="AG49" s="30">
        <v>0</v>
      </c>
      <c r="AH49" s="30">
        <v>0</v>
      </c>
      <c r="AI49" s="30">
        <v>0</v>
      </c>
      <c r="AJ49" s="31">
        <v>0</v>
      </c>
      <c r="AK49" s="32" t="s">
        <v>531</v>
      </c>
      <c r="AL49" s="32" t="s">
        <v>532</v>
      </c>
      <c r="AM49" s="32" t="s">
        <v>533</v>
      </c>
      <c r="AN49" s="32" t="s">
        <v>186</v>
      </c>
      <c r="AO49" s="32">
        <v>0.5</v>
      </c>
      <c r="AP49" s="68" t="s">
        <v>3078</v>
      </c>
      <c r="AQ49" s="68" t="s">
        <v>367</v>
      </c>
      <c r="AR49" s="68" t="s">
        <v>3099</v>
      </c>
      <c r="AS49" s="68" t="s">
        <v>1272</v>
      </c>
      <c r="AT49" s="69">
        <v>0</v>
      </c>
      <c r="AU49" s="33"/>
      <c r="AV49" s="33"/>
      <c r="AW49" s="33"/>
      <c r="AX49" s="33"/>
      <c r="AY49" s="34"/>
      <c r="AZ49" s="42">
        <f t="shared" si="8"/>
        <v>2.2727272727272728E-2</v>
      </c>
      <c r="BA49" s="43">
        <f t="shared" si="9"/>
        <v>0.5</v>
      </c>
      <c r="BB49" s="44" t="str">
        <f t="shared" si="4"/>
        <v>AVANCE PARCIAL</v>
      </c>
      <c r="BC49" s="46">
        <f t="shared" si="10"/>
        <v>91</v>
      </c>
      <c r="BD49" s="45" t="str">
        <f t="shared" si="5"/>
        <v>CON TIEMPO</v>
      </c>
      <c r="BE49" s="75"/>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row>
    <row r="50" spans="1:131" customFormat="1" ht="76.5" customHeight="1" thickBot="1" x14ac:dyDescent="0.3">
      <c r="A50" s="27">
        <v>38</v>
      </c>
      <c r="B50" s="26" t="s">
        <v>307</v>
      </c>
      <c r="C50" s="26" t="s">
        <v>399</v>
      </c>
      <c r="D50" s="26" t="s">
        <v>400</v>
      </c>
      <c r="E50" s="26" t="s">
        <v>401</v>
      </c>
      <c r="F50" s="26" t="s">
        <v>402</v>
      </c>
      <c r="G50" s="26" t="s">
        <v>534</v>
      </c>
      <c r="H50" s="26" t="s">
        <v>535</v>
      </c>
      <c r="I50" s="26" t="s">
        <v>536</v>
      </c>
      <c r="J50" s="26" t="s">
        <v>537</v>
      </c>
      <c r="K50" s="26" t="s">
        <v>7</v>
      </c>
      <c r="L50" s="26" t="s">
        <v>7</v>
      </c>
      <c r="M50" s="26" t="s">
        <v>538</v>
      </c>
      <c r="N50" s="28">
        <v>45017</v>
      </c>
      <c r="O50" s="28">
        <v>45199</v>
      </c>
      <c r="P50" s="28" t="s">
        <v>408</v>
      </c>
      <c r="Q50" s="28" t="s">
        <v>409</v>
      </c>
      <c r="R50" s="28" t="s">
        <v>410</v>
      </c>
      <c r="S50" s="28" t="s">
        <v>411</v>
      </c>
      <c r="T50" s="26" t="s">
        <v>412</v>
      </c>
      <c r="U50" s="26" t="s">
        <v>183</v>
      </c>
      <c r="V50" s="26" t="s">
        <v>183</v>
      </c>
      <c r="W50" s="26" t="s">
        <v>183</v>
      </c>
      <c r="X50" s="26" t="s">
        <v>183</v>
      </c>
      <c r="Y50" s="26" t="s">
        <v>183</v>
      </c>
      <c r="Z50" s="36">
        <f t="shared" si="7"/>
        <v>4.5454545454545456E-2</v>
      </c>
      <c r="AA50" s="36">
        <f t="shared" si="0"/>
        <v>4.5454545454545456E-2</v>
      </c>
      <c r="AB50" s="29">
        <v>0</v>
      </c>
      <c r="AC50" s="29">
        <v>0.5</v>
      </c>
      <c r="AD50" s="29">
        <v>0.5</v>
      </c>
      <c r="AE50" s="29">
        <v>0</v>
      </c>
      <c r="AF50" s="30">
        <v>0</v>
      </c>
      <c r="AG50" s="30">
        <v>0</v>
      </c>
      <c r="AH50" s="30">
        <v>0</v>
      </c>
      <c r="AI50" s="30">
        <v>0</v>
      </c>
      <c r="AJ50" s="31">
        <v>0</v>
      </c>
      <c r="AK50" s="32" t="s">
        <v>539</v>
      </c>
      <c r="AL50" s="32" t="s">
        <v>540</v>
      </c>
      <c r="AM50" s="32" t="s">
        <v>367</v>
      </c>
      <c r="AN50" s="32" t="s">
        <v>541</v>
      </c>
      <c r="AO50" s="32">
        <v>0</v>
      </c>
      <c r="AP50" s="68" t="s">
        <v>3100</v>
      </c>
      <c r="AQ50" s="68" t="s">
        <v>3101</v>
      </c>
      <c r="AR50" s="68" t="s">
        <v>186</v>
      </c>
      <c r="AS50" s="68" t="s">
        <v>1272</v>
      </c>
      <c r="AT50" s="69">
        <v>1</v>
      </c>
      <c r="AU50" s="33"/>
      <c r="AV50" s="33"/>
      <c r="AW50" s="33"/>
      <c r="AX50" s="33"/>
      <c r="AY50" s="34"/>
      <c r="AZ50" s="42">
        <f t="shared" si="8"/>
        <v>4.5454545454545456E-2</v>
      </c>
      <c r="BA50" s="43">
        <f t="shared" si="9"/>
        <v>1</v>
      </c>
      <c r="BB50" s="44" t="str">
        <f t="shared" si="4"/>
        <v>CUMPLIMIENTO TOTAL</v>
      </c>
      <c r="BC50" s="46" t="str">
        <f t="shared" si="10"/>
        <v>NO APLICA ACCION FINALIZADA</v>
      </c>
      <c r="BD50" s="45" t="str">
        <f t="shared" si="5"/>
        <v>NO APLICA ACCION FINALIZADA</v>
      </c>
      <c r="BE50" s="75"/>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row>
    <row r="51" spans="1:131" customFormat="1" ht="76.5" customHeight="1" thickBot="1" x14ac:dyDescent="0.3">
      <c r="A51" s="27">
        <v>39</v>
      </c>
      <c r="B51" s="26" t="s">
        <v>307</v>
      </c>
      <c r="C51" s="26" t="s">
        <v>399</v>
      </c>
      <c r="D51" s="26" t="s">
        <v>400</v>
      </c>
      <c r="E51" s="26" t="s">
        <v>401</v>
      </c>
      <c r="F51" s="26" t="s">
        <v>402</v>
      </c>
      <c r="G51" s="26" t="s">
        <v>542</v>
      </c>
      <c r="H51" s="26" t="s">
        <v>543</v>
      </c>
      <c r="I51" s="26" t="s">
        <v>544</v>
      </c>
      <c r="J51" s="26" t="s">
        <v>545</v>
      </c>
      <c r="K51" s="26" t="s">
        <v>7</v>
      </c>
      <c r="L51" s="26" t="s">
        <v>7</v>
      </c>
      <c r="M51" s="26" t="s">
        <v>464</v>
      </c>
      <c r="N51" s="28">
        <v>45017</v>
      </c>
      <c r="O51" s="28">
        <v>45107</v>
      </c>
      <c r="P51" s="28" t="s">
        <v>408</v>
      </c>
      <c r="Q51" s="28" t="s">
        <v>409</v>
      </c>
      <c r="R51" s="28" t="s">
        <v>410</v>
      </c>
      <c r="S51" s="28" t="s">
        <v>411</v>
      </c>
      <c r="T51" s="26" t="s">
        <v>412</v>
      </c>
      <c r="U51" s="26" t="s">
        <v>183</v>
      </c>
      <c r="V51" s="26" t="s">
        <v>183</v>
      </c>
      <c r="W51" s="26" t="s">
        <v>183</v>
      </c>
      <c r="X51" s="26" t="s">
        <v>183</v>
      </c>
      <c r="Y51" s="26" t="s">
        <v>183</v>
      </c>
      <c r="Z51" s="36">
        <f t="shared" si="7"/>
        <v>4.5454545454545456E-2</v>
      </c>
      <c r="AA51" s="29">
        <f t="shared" si="0"/>
        <v>4.5454545454545456E-2</v>
      </c>
      <c r="AB51" s="29">
        <v>0</v>
      </c>
      <c r="AC51" s="29">
        <v>1</v>
      </c>
      <c r="AD51" s="29">
        <v>0</v>
      </c>
      <c r="AE51" s="29">
        <v>0</v>
      </c>
      <c r="AF51" s="30">
        <v>0</v>
      </c>
      <c r="AG51" s="30">
        <v>0</v>
      </c>
      <c r="AH51" s="30">
        <v>0</v>
      </c>
      <c r="AI51" s="30">
        <v>0</v>
      </c>
      <c r="AJ51" s="31">
        <v>0</v>
      </c>
      <c r="AK51" s="32" t="s">
        <v>546</v>
      </c>
      <c r="AL51" s="32" t="s">
        <v>547</v>
      </c>
      <c r="AM51" s="32" t="s">
        <v>367</v>
      </c>
      <c r="AN51" s="32" t="s">
        <v>367</v>
      </c>
      <c r="AO51" s="32">
        <v>1</v>
      </c>
      <c r="AP51" s="68" t="s">
        <v>188</v>
      </c>
      <c r="AQ51" s="68" t="s">
        <v>7</v>
      </c>
      <c r="AR51" s="68" t="s">
        <v>7</v>
      </c>
      <c r="AS51" s="68" t="s">
        <v>7</v>
      </c>
      <c r="AT51" s="69">
        <v>0</v>
      </c>
      <c r="AU51" s="33"/>
      <c r="AV51" s="33"/>
      <c r="AW51" s="33"/>
      <c r="AX51" s="33"/>
      <c r="AY51" s="34"/>
      <c r="AZ51" s="42">
        <f t="shared" si="8"/>
        <v>4.5454545454545456E-2</v>
      </c>
      <c r="BA51" s="43">
        <f t="shared" si="9"/>
        <v>1</v>
      </c>
      <c r="BB51" s="44" t="str">
        <f t="shared" si="4"/>
        <v>CUMPLIMIENTO TOTAL</v>
      </c>
      <c r="BC51" s="46" t="str">
        <f t="shared" si="10"/>
        <v>NO APLICA ACCION FINALIZADA</v>
      </c>
      <c r="BD51" s="45" t="str">
        <f t="shared" si="5"/>
        <v>NO APLICA ACCION FINALIZADA</v>
      </c>
      <c r="BE51" s="75"/>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row>
    <row r="52" spans="1:131" customFormat="1" ht="76.5" customHeight="1" thickBot="1" x14ac:dyDescent="0.3">
      <c r="A52" s="27">
        <v>41</v>
      </c>
      <c r="B52" s="26" t="s">
        <v>307</v>
      </c>
      <c r="C52" s="26" t="s">
        <v>399</v>
      </c>
      <c r="D52" s="26" t="s">
        <v>400</v>
      </c>
      <c r="E52" s="26" t="s">
        <v>401</v>
      </c>
      <c r="F52" s="26" t="s">
        <v>402</v>
      </c>
      <c r="G52" s="26" t="s">
        <v>548</v>
      </c>
      <c r="H52" s="26" t="s">
        <v>549</v>
      </c>
      <c r="I52" s="26" t="s">
        <v>550</v>
      </c>
      <c r="J52" s="26" t="s">
        <v>551</v>
      </c>
      <c r="K52" s="26" t="s">
        <v>7</v>
      </c>
      <c r="L52" s="26" t="s">
        <v>7</v>
      </c>
      <c r="M52" s="26" t="s">
        <v>486</v>
      </c>
      <c r="N52" s="28">
        <v>45017</v>
      </c>
      <c r="O52" s="28">
        <v>45107</v>
      </c>
      <c r="P52" s="28" t="s">
        <v>408</v>
      </c>
      <c r="Q52" s="28" t="s">
        <v>409</v>
      </c>
      <c r="R52" s="28" t="s">
        <v>410</v>
      </c>
      <c r="S52" s="28" t="s">
        <v>411</v>
      </c>
      <c r="T52" s="26" t="s">
        <v>412</v>
      </c>
      <c r="U52" s="26" t="s">
        <v>183</v>
      </c>
      <c r="V52" s="26" t="s">
        <v>183</v>
      </c>
      <c r="W52" s="26" t="s">
        <v>183</v>
      </c>
      <c r="X52" s="26" t="s">
        <v>183</v>
      </c>
      <c r="Y52" s="26" t="s">
        <v>183</v>
      </c>
      <c r="Z52" s="36">
        <f t="shared" si="7"/>
        <v>4.5454545454545456E-2</v>
      </c>
      <c r="AA52" s="29">
        <f t="shared" si="0"/>
        <v>4.5454545454545456E-2</v>
      </c>
      <c r="AB52" s="29">
        <v>0</v>
      </c>
      <c r="AC52" s="29">
        <v>1</v>
      </c>
      <c r="AD52" s="29">
        <v>0</v>
      </c>
      <c r="AE52" s="29">
        <v>0</v>
      </c>
      <c r="AF52" s="30">
        <v>0</v>
      </c>
      <c r="AG52" s="30">
        <v>0</v>
      </c>
      <c r="AH52" s="30">
        <v>0</v>
      </c>
      <c r="AI52" s="30">
        <v>0</v>
      </c>
      <c r="AJ52" s="31">
        <v>0</v>
      </c>
      <c r="AK52" s="32" t="s">
        <v>552</v>
      </c>
      <c r="AL52" s="32" t="s">
        <v>553</v>
      </c>
      <c r="AM52" s="32" t="s">
        <v>367</v>
      </c>
      <c r="AN52" s="32" t="s">
        <v>367</v>
      </c>
      <c r="AO52" s="32">
        <v>1</v>
      </c>
      <c r="AP52" s="68" t="s">
        <v>188</v>
      </c>
      <c r="AQ52" s="68" t="s">
        <v>7</v>
      </c>
      <c r="AR52" s="68" t="s">
        <v>7</v>
      </c>
      <c r="AS52" s="68" t="s">
        <v>7</v>
      </c>
      <c r="AT52" s="69">
        <v>0</v>
      </c>
      <c r="AU52" s="33"/>
      <c r="AV52" s="33"/>
      <c r="AW52" s="33"/>
      <c r="AX52" s="33"/>
      <c r="AY52" s="34"/>
      <c r="AZ52" s="42">
        <f t="shared" si="8"/>
        <v>4.5454545454545456E-2</v>
      </c>
      <c r="BA52" s="43">
        <f t="shared" si="9"/>
        <v>1</v>
      </c>
      <c r="BB52" s="44" t="str">
        <f t="shared" si="4"/>
        <v>CUMPLIMIENTO TOTAL</v>
      </c>
      <c r="BC52" s="46" t="str">
        <f t="shared" si="10"/>
        <v>NO APLICA ACCION FINALIZADA</v>
      </c>
      <c r="BD52" s="45" t="str">
        <f t="shared" si="5"/>
        <v>NO APLICA ACCION FINALIZADA</v>
      </c>
      <c r="BE52" s="75"/>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row>
    <row r="53" spans="1:131" customFormat="1" ht="76.5" customHeight="1" thickBot="1" x14ac:dyDescent="0.3">
      <c r="A53" s="27">
        <v>42</v>
      </c>
      <c r="B53" s="26" t="s">
        <v>265</v>
      </c>
      <c r="C53" s="26" t="s">
        <v>266</v>
      </c>
      <c r="D53" s="26" t="s">
        <v>267</v>
      </c>
      <c r="E53" s="26" t="s">
        <v>268</v>
      </c>
      <c r="F53" s="26" t="s">
        <v>269</v>
      </c>
      <c r="G53" s="26" t="s">
        <v>554</v>
      </c>
      <c r="H53" s="26" t="s">
        <v>271</v>
      </c>
      <c r="I53" s="26" t="s">
        <v>555</v>
      </c>
      <c r="J53" s="26" t="s">
        <v>273</v>
      </c>
      <c r="K53" s="26" t="s">
        <v>7</v>
      </c>
      <c r="L53" s="26" t="s">
        <v>7</v>
      </c>
      <c r="M53" s="26" t="s">
        <v>7</v>
      </c>
      <c r="N53" s="28">
        <v>45047</v>
      </c>
      <c r="O53" s="28">
        <v>45291</v>
      </c>
      <c r="P53" s="28" t="s">
        <v>408</v>
      </c>
      <c r="Q53" s="28" t="s">
        <v>409</v>
      </c>
      <c r="R53" s="28" t="s">
        <v>410</v>
      </c>
      <c r="S53" s="28" t="s">
        <v>411</v>
      </c>
      <c r="T53" s="26" t="s">
        <v>412</v>
      </c>
      <c r="U53" s="26" t="s">
        <v>183</v>
      </c>
      <c r="V53" s="26" t="s">
        <v>183</v>
      </c>
      <c r="W53" s="26" t="s">
        <v>183</v>
      </c>
      <c r="X53" s="26" t="s">
        <v>183</v>
      </c>
      <c r="Y53" s="26" t="s">
        <v>183</v>
      </c>
      <c r="Z53" s="35">
        <v>1</v>
      </c>
      <c r="AA53" s="29">
        <f t="shared" si="0"/>
        <v>1</v>
      </c>
      <c r="AB53" s="29">
        <v>0</v>
      </c>
      <c r="AC53" s="35">
        <v>0.33</v>
      </c>
      <c r="AD53" s="35">
        <v>0.33</v>
      </c>
      <c r="AE53" s="35">
        <v>0.34</v>
      </c>
      <c r="AF53" s="30">
        <v>0</v>
      </c>
      <c r="AG53" s="30">
        <v>0</v>
      </c>
      <c r="AH53" s="30">
        <v>0</v>
      </c>
      <c r="AI53" s="30">
        <v>0</v>
      </c>
      <c r="AJ53" s="31">
        <v>0</v>
      </c>
      <c r="AK53" s="32" t="s">
        <v>556</v>
      </c>
      <c r="AL53" s="32" t="s">
        <v>557</v>
      </c>
      <c r="AM53" s="32" t="s">
        <v>558</v>
      </c>
      <c r="AN53" s="32" t="s">
        <v>367</v>
      </c>
      <c r="AO53" s="32">
        <v>0.33</v>
      </c>
      <c r="AP53" s="68" t="s">
        <v>3102</v>
      </c>
      <c r="AQ53" s="68" t="s">
        <v>3103</v>
      </c>
      <c r="AR53" s="68" t="s">
        <v>3104</v>
      </c>
      <c r="AS53" s="68" t="s">
        <v>1272</v>
      </c>
      <c r="AT53" s="69">
        <v>0.33</v>
      </c>
      <c r="AU53" s="33"/>
      <c r="AV53" s="33"/>
      <c r="AW53" s="33"/>
      <c r="AX53" s="33"/>
      <c r="AY53" s="34"/>
      <c r="AZ53" s="42">
        <f t="shared" si="8"/>
        <v>0.66</v>
      </c>
      <c r="BA53" s="43">
        <f t="shared" si="9"/>
        <v>0.66</v>
      </c>
      <c r="BB53" s="44" t="str">
        <f t="shared" si="4"/>
        <v>AVANCE SIGNIFICATIVO</v>
      </c>
      <c r="BC53" s="46">
        <f t="shared" si="10"/>
        <v>92</v>
      </c>
      <c r="BD53" s="45" t="str">
        <f t="shared" si="5"/>
        <v>CON TIEMPO</v>
      </c>
      <c r="BE53" s="43">
        <f>AZ53</f>
        <v>0.66</v>
      </c>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row>
    <row r="54" spans="1:131" customFormat="1" ht="76.5" customHeight="1" thickBot="1" x14ac:dyDescent="0.3">
      <c r="A54" s="27">
        <v>43</v>
      </c>
      <c r="B54" s="26" t="s">
        <v>307</v>
      </c>
      <c r="C54" s="26" t="s">
        <v>399</v>
      </c>
      <c r="D54" s="26" t="s">
        <v>559</v>
      </c>
      <c r="E54" s="26" t="s">
        <v>560</v>
      </c>
      <c r="F54" s="26" t="s">
        <v>561</v>
      </c>
      <c r="G54" s="26" t="s">
        <v>562</v>
      </c>
      <c r="H54" s="26" t="s">
        <v>563</v>
      </c>
      <c r="I54" s="26" t="s">
        <v>564</v>
      </c>
      <c r="J54" s="26" t="s">
        <v>565</v>
      </c>
      <c r="K54" s="26" t="s">
        <v>7</v>
      </c>
      <c r="L54" s="26" t="s">
        <v>7</v>
      </c>
      <c r="M54" s="26" t="s">
        <v>7</v>
      </c>
      <c r="N54" s="28">
        <v>44958</v>
      </c>
      <c r="O54" s="28">
        <v>45291</v>
      </c>
      <c r="P54" s="28" t="s">
        <v>566</v>
      </c>
      <c r="Q54" s="28" t="s">
        <v>567</v>
      </c>
      <c r="R54" s="28" t="s">
        <v>410</v>
      </c>
      <c r="S54" s="28" t="s">
        <v>411</v>
      </c>
      <c r="T54" s="26" t="s">
        <v>568</v>
      </c>
      <c r="U54" s="26" t="s">
        <v>183</v>
      </c>
      <c r="V54" s="26" t="s">
        <v>183</v>
      </c>
      <c r="W54" s="26" t="s">
        <v>183</v>
      </c>
      <c r="X54" s="26" t="s">
        <v>183</v>
      </c>
      <c r="Y54" s="26" t="s">
        <v>183</v>
      </c>
      <c r="Z54" s="29">
        <v>0.2</v>
      </c>
      <c r="AA54" s="29">
        <f t="shared" si="0"/>
        <v>0.2</v>
      </c>
      <c r="AB54" s="29">
        <v>0.25</v>
      </c>
      <c r="AC54" s="29">
        <v>0.25</v>
      </c>
      <c r="AD54" s="29">
        <v>0.25</v>
      </c>
      <c r="AE54" s="29">
        <v>0.25</v>
      </c>
      <c r="AF54" s="30" t="s">
        <v>569</v>
      </c>
      <c r="AG54" s="30" t="s">
        <v>570</v>
      </c>
      <c r="AH54" s="30" t="s">
        <v>571</v>
      </c>
      <c r="AI54" s="30" t="s">
        <v>367</v>
      </c>
      <c r="AJ54" s="31">
        <v>0.18</v>
      </c>
      <c r="AK54" s="32" t="s">
        <v>572</v>
      </c>
      <c r="AL54" s="32" t="s">
        <v>573</v>
      </c>
      <c r="AM54" s="32" t="s">
        <v>574</v>
      </c>
      <c r="AN54" s="32" t="s">
        <v>367</v>
      </c>
      <c r="AO54" s="32">
        <v>0.27</v>
      </c>
      <c r="AP54" s="68" t="s">
        <v>3105</v>
      </c>
      <c r="AQ54" s="68" t="s">
        <v>3106</v>
      </c>
      <c r="AR54" s="68" t="s">
        <v>3107</v>
      </c>
      <c r="AS54" s="68" t="s">
        <v>1272</v>
      </c>
      <c r="AT54" s="69">
        <v>0.27</v>
      </c>
      <c r="AU54" s="33"/>
      <c r="AV54" s="33"/>
      <c r="AW54" s="33"/>
      <c r="AX54" s="33"/>
      <c r="AY54" s="34"/>
      <c r="AZ54" s="42">
        <f t="shared" si="8"/>
        <v>0.14399999999999999</v>
      </c>
      <c r="BA54" s="43">
        <f t="shared" si="9"/>
        <v>0.72</v>
      </c>
      <c r="BB54" s="44" t="str">
        <f t="shared" si="4"/>
        <v>AVANCE SIGNIFICATIVO</v>
      </c>
      <c r="BC54" s="46">
        <f t="shared" si="10"/>
        <v>92</v>
      </c>
      <c r="BD54" s="45" t="str">
        <f t="shared" si="5"/>
        <v>CON TIEMPO</v>
      </c>
      <c r="BE54" s="75">
        <f>SUM(AZ54:AZ59)</f>
        <v>0.78620000000000001</v>
      </c>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row>
    <row r="55" spans="1:131" customFormat="1" ht="76.5" customHeight="1" thickBot="1" x14ac:dyDescent="0.3">
      <c r="A55" s="27">
        <v>44</v>
      </c>
      <c r="B55" s="26" t="s">
        <v>307</v>
      </c>
      <c r="C55" s="26" t="s">
        <v>399</v>
      </c>
      <c r="D55" s="26" t="s">
        <v>559</v>
      </c>
      <c r="E55" s="26" t="s">
        <v>560</v>
      </c>
      <c r="F55" s="26" t="s">
        <v>561</v>
      </c>
      <c r="G55" s="26" t="s">
        <v>575</v>
      </c>
      <c r="H55" s="26" t="s">
        <v>576</v>
      </c>
      <c r="I55" s="26" t="s">
        <v>577</v>
      </c>
      <c r="J55" s="26" t="s">
        <v>578</v>
      </c>
      <c r="K55" s="26" t="s">
        <v>7</v>
      </c>
      <c r="L55" s="26" t="s">
        <v>7</v>
      </c>
      <c r="M55" s="26" t="s">
        <v>7</v>
      </c>
      <c r="N55" s="28">
        <v>44958</v>
      </c>
      <c r="O55" s="28">
        <v>45291</v>
      </c>
      <c r="P55" s="28" t="s">
        <v>566</v>
      </c>
      <c r="Q55" s="28" t="s">
        <v>567</v>
      </c>
      <c r="R55" s="28" t="s">
        <v>410</v>
      </c>
      <c r="S55" s="28" t="s">
        <v>411</v>
      </c>
      <c r="T55" s="26" t="s">
        <v>568</v>
      </c>
      <c r="U55" s="26" t="s">
        <v>183</v>
      </c>
      <c r="V55" s="26" t="s">
        <v>183</v>
      </c>
      <c r="W55" s="26" t="s">
        <v>183</v>
      </c>
      <c r="X55" s="26" t="s">
        <v>183</v>
      </c>
      <c r="Y55" s="26" t="s">
        <v>183</v>
      </c>
      <c r="Z55" s="29">
        <v>0.24</v>
      </c>
      <c r="AA55" s="29">
        <f t="shared" si="0"/>
        <v>0.24</v>
      </c>
      <c r="AB55" s="29">
        <v>0.25</v>
      </c>
      <c r="AC55" s="29">
        <v>0.25</v>
      </c>
      <c r="AD55" s="29">
        <v>0.25</v>
      </c>
      <c r="AE55" s="29">
        <v>0.25</v>
      </c>
      <c r="AF55" s="30" t="s">
        <v>579</v>
      </c>
      <c r="AG55" s="30" t="s">
        <v>580</v>
      </c>
      <c r="AH55" s="30" t="s">
        <v>581</v>
      </c>
      <c r="AI55" s="30" t="s">
        <v>367</v>
      </c>
      <c r="AJ55" s="31">
        <v>0.25</v>
      </c>
      <c r="AK55" s="32" t="s">
        <v>582</v>
      </c>
      <c r="AL55" s="32" t="s">
        <v>583</v>
      </c>
      <c r="AM55" s="32" t="s">
        <v>584</v>
      </c>
      <c r="AN55" s="32" t="s">
        <v>585</v>
      </c>
      <c r="AO55" s="32">
        <v>0.25</v>
      </c>
      <c r="AP55" s="68" t="s">
        <v>3108</v>
      </c>
      <c r="AQ55" s="68" t="s">
        <v>3109</v>
      </c>
      <c r="AR55" s="68" t="s">
        <v>3110</v>
      </c>
      <c r="AS55" s="68" t="s">
        <v>1272</v>
      </c>
      <c r="AT55" s="69">
        <v>0.25</v>
      </c>
      <c r="AU55" s="33"/>
      <c r="AV55" s="33"/>
      <c r="AW55" s="33"/>
      <c r="AX55" s="33"/>
      <c r="AY55" s="34"/>
      <c r="AZ55" s="42">
        <f t="shared" si="8"/>
        <v>0.18</v>
      </c>
      <c r="BA55" s="43">
        <f t="shared" si="9"/>
        <v>0.75</v>
      </c>
      <c r="BB55" s="44" t="str">
        <f t="shared" si="4"/>
        <v>AVANCE SIGNIFICATIVO</v>
      </c>
      <c r="BC55" s="46">
        <f t="shared" si="10"/>
        <v>92</v>
      </c>
      <c r="BD55" s="45" t="str">
        <f t="shared" si="5"/>
        <v>CON TIEMPO</v>
      </c>
      <c r="BE55" s="75"/>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row>
    <row r="56" spans="1:131" customFormat="1" ht="76.5" customHeight="1" thickBot="1" x14ac:dyDescent="0.3">
      <c r="A56" s="27">
        <v>45</v>
      </c>
      <c r="B56" s="26" t="s">
        <v>307</v>
      </c>
      <c r="C56" s="26" t="s">
        <v>399</v>
      </c>
      <c r="D56" s="26" t="s">
        <v>559</v>
      </c>
      <c r="E56" s="26" t="s">
        <v>560</v>
      </c>
      <c r="F56" s="26" t="s">
        <v>561</v>
      </c>
      <c r="G56" s="26" t="s">
        <v>586</v>
      </c>
      <c r="H56" s="26" t="s">
        <v>587</v>
      </c>
      <c r="I56" s="26" t="s">
        <v>588</v>
      </c>
      <c r="J56" s="26" t="s">
        <v>589</v>
      </c>
      <c r="K56" s="26" t="s">
        <v>7</v>
      </c>
      <c r="L56" s="26" t="s">
        <v>7</v>
      </c>
      <c r="M56" s="26" t="s">
        <v>7</v>
      </c>
      <c r="N56" s="28">
        <v>44929</v>
      </c>
      <c r="O56" s="28">
        <v>45260</v>
      </c>
      <c r="P56" s="28" t="s">
        <v>566</v>
      </c>
      <c r="Q56" s="28" t="s">
        <v>567</v>
      </c>
      <c r="R56" s="28" t="s">
        <v>410</v>
      </c>
      <c r="S56" s="28" t="s">
        <v>411</v>
      </c>
      <c r="T56" s="26" t="s">
        <v>568</v>
      </c>
      <c r="U56" s="26" t="s">
        <v>183</v>
      </c>
      <c r="V56" s="26" t="s">
        <v>183</v>
      </c>
      <c r="W56" s="26" t="s">
        <v>183</v>
      </c>
      <c r="X56" s="26" t="s">
        <v>183</v>
      </c>
      <c r="Y56" s="26" t="s">
        <v>183</v>
      </c>
      <c r="Z56" s="29">
        <v>0.12</v>
      </c>
      <c r="AA56" s="29">
        <f t="shared" si="0"/>
        <v>0.12</v>
      </c>
      <c r="AB56" s="29">
        <v>0.25</v>
      </c>
      <c r="AC56" s="29">
        <v>0.25</v>
      </c>
      <c r="AD56" s="29">
        <v>0.25</v>
      </c>
      <c r="AE56" s="29">
        <v>0.25</v>
      </c>
      <c r="AF56" s="30" t="s">
        <v>590</v>
      </c>
      <c r="AG56" s="30" t="s">
        <v>591</v>
      </c>
      <c r="AH56" s="30" t="s">
        <v>592</v>
      </c>
      <c r="AI56" s="30" t="s">
        <v>367</v>
      </c>
      <c r="AJ56" s="31">
        <v>0.27</v>
      </c>
      <c r="AK56" s="32" t="s">
        <v>593</v>
      </c>
      <c r="AL56" s="32" t="s">
        <v>594</v>
      </c>
      <c r="AM56" s="32" t="s">
        <v>595</v>
      </c>
      <c r="AN56" s="32" t="s">
        <v>367</v>
      </c>
      <c r="AO56" s="32">
        <v>0.27</v>
      </c>
      <c r="AP56" s="68" t="s">
        <v>3111</v>
      </c>
      <c r="AQ56" s="68" t="s">
        <v>3112</v>
      </c>
      <c r="AR56" s="68" t="s">
        <v>3113</v>
      </c>
      <c r="AS56" s="68" t="s">
        <v>1272</v>
      </c>
      <c r="AT56" s="69">
        <v>0.27</v>
      </c>
      <c r="AU56" s="33"/>
      <c r="AV56" s="33"/>
      <c r="AW56" s="33"/>
      <c r="AX56" s="33"/>
      <c r="AY56" s="34"/>
      <c r="AZ56" s="42">
        <f t="shared" si="8"/>
        <v>9.7200000000000009E-2</v>
      </c>
      <c r="BA56" s="43">
        <f t="shared" si="9"/>
        <v>0.81</v>
      </c>
      <c r="BB56" s="44" t="str">
        <f t="shared" si="4"/>
        <v>AVANCE SIGNIFICATIVO</v>
      </c>
      <c r="BC56" s="46">
        <f t="shared" si="10"/>
        <v>61</v>
      </c>
      <c r="BD56" s="45" t="str">
        <f t="shared" si="5"/>
        <v>CON TIEMPO</v>
      </c>
      <c r="BE56" s="75"/>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row>
    <row r="57" spans="1:131" customFormat="1" ht="76.5" customHeight="1" thickBot="1" x14ac:dyDescent="0.3">
      <c r="A57" s="27">
        <v>46</v>
      </c>
      <c r="B57" s="26" t="s">
        <v>307</v>
      </c>
      <c r="C57" s="26" t="s">
        <v>399</v>
      </c>
      <c r="D57" s="26" t="s">
        <v>559</v>
      </c>
      <c r="E57" s="26" t="s">
        <v>560</v>
      </c>
      <c r="F57" s="26" t="s">
        <v>561</v>
      </c>
      <c r="G57" s="26" t="s">
        <v>596</v>
      </c>
      <c r="H57" s="26" t="s">
        <v>597</v>
      </c>
      <c r="I57" s="26" t="s">
        <v>598</v>
      </c>
      <c r="J57" s="26" t="s">
        <v>599</v>
      </c>
      <c r="K57" s="26" t="s">
        <v>7</v>
      </c>
      <c r="L57" s="26" t="s">
        <v>7</v>
      </c>
      <c r="M57" s="26" t="s">
        <v>7</v>
      </c>
      <c r="N57" s="28">
        <v>44929</v>
      </c>
      <c r="O57" s="28">
        <v>45199</v>
      </c>
      <c r="P57" s="28" t="s">
        <v>566</v>
      </c>
      <c r="Q57" s="28" t="s">
        <v>567</v>
      </c>
      <c r="R57" s="28" t="s">
        <v>410</v>
      </c>
      <c r="S57" s="28" t="s">
        <v>411</v>
      </c>
      <c r="T57" s="26" t="s">
        <v>568</v>
      </c>
      <c r="U57" s="26" t="s">
        <v>183</v>
      </c>
      <c r="V57" s="26" t="s">
        <v>183</v>
      </c>
      <c r="W57" s="26" t="s">
        <v>183</v>
      </c>
      <c r="X57" s="26" t="s">
        <v>183</v>
      </c>
      <c r="Y57" s="26" t="s">
        <v>183</v>
      </c>
      <c r="Z57" s="29">
        <v>0.15</v>
      </c>
      <c r="AA57" s="29">
        <f t="shared" si="0"/>
        <v>0.15</v>
      </c>
      <c r="AB57" s="29">
        <v>0.25</v>
      </c>
      <c r="AC57" s="29">
        <v>0.25</v>
      </c>
      <c r="AD57" s="29">
        <v>0.5</v>
      </c>
      <c r="AE57" s="29">
        <v>0</v>
      </c>
      <c r="AF57" s="30" t="s">
        <v>600</v>
      </c>
      <c r="AG57" s="30" t="s">
        <v>601</v>
      </c>
      <c r="AH57" s="30" t="s">
        <v>602</v>
      </c>
      <c r="AI57" s="30" t="s">
        <v>367</v>
      </c>
      <c r="AJ57" s="31">
        <v>0.25</v>
      </c>
      <c r="AK57" s="32" t="s">
        <v>603</v>
      </c>
      <c r="AL57" s="32" t="s">
        <v>604</v>
      </c>
      <c r="AM57" s="32" t="s">
        <v>605</v>
      </c>
      <c r="AN57" s="32" t="s">
        <v>367</v>
      </c>
      <c r="AO57" s="32">
        <v>0.5</v>
      </c>
      <c r="AP57" s="68" t="s">
        <v>3114</v>
      </c>
      <c r="AQ57" s="68" t="s">
        <v>367</v>
      </c>
      <c r="AR57" s="68" t="s">
        <v>605</v>
      </c>
      <c r="AS57" s="68" t="s">
        <v>3115</v>
      </c>
      <c r="AT57" s="69">
        <v>0</v>
      </c>
      <c r="AU57" s="33"/>
      <c r="AV57" s="33"/>
      <c r="AW57" s="33"/>
      <c r="AX57" s="33"/>
      <c r="AY57" s="34"/>
      <c r="AZ57" s="42">
        <f t="shared" si="8"/>
        <v>0.11249999999999999</v>
      </c>
      <c r="BA57" s="43">
        <f t="shared" si="9"/>
        <v>0.75</v>
      </c>
      <c r="BB57" s="44" t="str">
        <f t="shared" si="4"/>
        <v>AVANCE SIGNIFICATIVO</v>
      </c>
      <c r="BC57" s="46">
        <f t="shared" si="10"/>
        <v>0</v>
      </c>
      <c r="BD57" s="45" t="str">
        <f t="shared" si="5"/>
        <v>VENCIDO</v>
      </c>
      <c r="BE57" s="75"/>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row>
    <row r="58" spans="1:131" customFormat="1" ht="76.5" customHeight="1" thickBot="1" x14ac:dyDescent="0.3">
      <c r="A58" s="27">
        <v>47</v>
      </c>
      <c r="B58" s="26" t="s">
        <v>307</v>
      </c>
      <c r="C58" s="26" t="s">
        <v>399</v>
      </c>
      <c r="D58" s="26" t="s">
        <v>559</v>
      </c>
      <c r="E58" s="26" t="s">
        <v>560</v>
      </c>
      <c r="F58" s="26" t="s">
        <v>561</v>
      </c>
      <c r="G58" s="26" t="s">
        <v>606</v>
      </c>
      <c r="H58" s="26" t="s">
        <v>607</v>
      </c>
      <c r="I58" s="26" t="s">
        <v>608</v>
      </c>
      <c r="J58" s="26" t="s">
        <v>609</v>
      </c>
      <c r="K58" s="26" t="s">
        <v>7</v>
      </c>
      <c r="L58" s="26" t="s">
        <v>7</v>
      </c>
      <c r="M58" s="26" t="s">
        <v>7</v>
      </c>
      <c r="N58" s="28">
        <v>44929</v>
      </c>
      <c r="O58" s="28">
        <v>45199</v>
      </c>
      <c r="P58" s="28" t="s">
        <v>566</v>
      </c>
      <c r="Q58" s="28" t="s">
        <v>567</v>
      </c>
      <c r="R58" s="28" t="s">
        <v>410</v>
      </c>
      <c r="S58" s="28" t="s">
        <v>411</v>
      </c>
      <c r="T58" s="26" t="s">
        <v>568</v>
      </c>
      <c r="U58" s="26" t="s">
        <v>183</v>
      </c>
      <c r="V58" s="26" t="s">
        <v>183</v>
      </c>
      <c r="W58" s="26" t="s">
        <v>183</v>
      </c>
      <c r="X58" s="26" t="s">
        <v>183</v>
      </c>
      <c r="Y58" s="26" t="s">
        <v>183</v>
      </c>
      <c r="Z58" s="29">
        <v>0.14000000000000001</v>
      </c>
      <c r="AA58" s="29">
        <f t="shared" si="0"/>
        <v>0.14000000000000001</v>
      </c>
      <c r="AB58" s="29">
        <v>0.33</v>
      </c>
      <c r="AC58" s="29">
        <v>0.33</v>
      </c>
      <c r="AD58" s="29">
        <v>0.34</v>
      </c>
      <c r="AE58" s="29">
        <v>0</v>
      </c>
      <c r="AF58" s="30" t="s">
        <v>610</v>
      </c>
      <c r="AG58" s="30" t="s">
        <v>367</v>
      </c>
      <c r="AH58" s="30" t="s">
        <v>611</v>
      </c>
      <c r="AI58" s="30" t="s">
        <v>367</v>
      </c>
      <c r="AJ58" s="31">
        <v>0</v>
      </c>
      <c r="AK58" s="32" t="s">
        <v>612</v>
      </c>
      <c r="AL58" s="32" t="s">
        <v>613</v>
      </c>
      <c r="AM58" s="32" t="s">
        <v>186</v>
      </c>
      <c r="AN58" s="32" t="s">
        <v>367</v>
      </c>
      <c r="AO58" s="32">
        <v>1</v>
      </c>
      <c r="AP58" s="68" t="s">
        <v>188</v>
      </c>
      <c r="AQ58" s="68" t="s">
        <v>7</v>
      </c>
      <c r="AR58" s="68" t="s">
        <v>7</v>
      </c>
      <c r="AS58" s="68" t="s">
        <v>7</v>
      </c>
      <c r="AT58" s="69">
        <v>0</v>
      </c>
      <c r="AU58" s="33"/>
      <c r="AV58" s="33"/>
      <c r="AW58" s="33"/>
      <c r="AX58" s="33"/>
      <c r="AY58" s="34"/>
      <c r="AZ58" s="42">
        <f t="shared" si="8"/>
        <v>0.14000000000000001</v>
      </c>
      <c r="BA58" s="43">
        <f t="shared" si="9"/>
        <v>1</v>
      </c>
      <c r="BB58" s="44" t="str">
        <f t="shared" si="4"/>
        <v>CUMPLIMIENTO TOTAL</v>
      </c>
      <c r="BC58" s="46" t="str">
        <f t="shared" si="10"/>
        <v>NO APLICA ACCION FINALIZADA</v>
      </c>
      <c r="BD58" s="45" t="str">
        <f t="shared" si="5"/>
        <v>NO APLICA ACCION FINALIZADA</v>
      </c>
      <c r="BE58" s="75"/>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row>
    <row r="59" spans="1:131" customFormat="1" ht="76.5" customHeight="1" thickBot="1" x14ac:dyDescent="0.3">
      <c r="A59" s="27">
        <v>48</v>
      </c>
      <c r="B59" s="26" t="s">
        <v>307</v>
      </c>
      <c r="C59" s="26" t="s">
        <v>399</v>
      </c>
      <c r="D59" s="26" t="s">
        <v>559</v>
      </c>
      <c r="E59" s="26" t="s">
        <v>560</v>
      </c>
      <c r="F59" s="26" t="s">
        <v>561</v>
      </c>
      <c r="G59" s="26" t="s">
        <v>614</v>
      </c>
      <c r="H59" s="26" t="s">
        <v>615</v>
      </c>
      <c r="I59" s="26" t="s">
        <v>616</v>
      </c>
      <c r="J59" s="26" t="s">
        <v>599</v>
      </c>
      <c r="K59" s="26" t="s">
        <v>7</v>
      </c>
      <c r="L59" s="26" t="s">
        <v>7</v>
      </c>
      <c r="M59" s="26" t="s">
        <v>7</v>
      </c>
      <c r="N59" s="28">
        <v>44929</v>
      </c>
      <c r="O59" s="28">
        <v>45229</v>
      </c>
      <c r="P59" s="28" t="s">
        <v>566</v>
      </c>
      <c r="Q59" s="28" t="s">
        <v>567</v>
      </c>
      <c r="R59" s="28" t="s">
        <v>410</v>
      </c>
      <c r="S59" s="28" t="s">
        <v>411</v>
      </c>
      <c r="T59" s="26" t="s">
        <v>568</v>
      </c>
      <c r="U59" s="26" t="s">
        <v>183</v>
      </c>
      <c r="V59" s="26" t="s">
        <v>183</v>
      </c>
      <c r="W59" s="26" t="s">
        <v>183</v>
      </c>
      <c r="X59" s="26" t="s">
        <v>183</v>
      </c>
      <c r="Y59" s="26" t="s">
        <v>183</v>
      </c>
      <c r="Z59" s="29">
        <v>0.15</v>
      </c>
      <c r="AA59" s="29">
        <f t="shared" si="0"/>
        <v>0.15</v>
      </c>
      <c r="AB59" s="29">
        <v>0</v>
      </c>
      <c r="AC59" s="29">
        <v>0.5</v>
      </c>
      <c r="AD59" s="29">
        <v>0</v>
      </c>
      <c r="AE59" s="29">
        <v>0.5</v>
      </c>
      <c r="AF59" s="30" t="s">
        <v>617</v>
      </c>
      <c r="AG59" s="30" t="s">
        <v>367</v>
      </c>
      <c r="AH59" s="30" t="s">
        <v>618</v>
      </c>
      <c r="AI59" s="30" t="s">
        <v>367</v>
      </c>
      <c r="AJ59" s="31">
        <v>0</v>
      </c>
      <c r="AK59" s="32" t="s">
        <v>619</v>
      </c>
      <c r="AL59" s="32" t="s">
        <v>620</v>
      </c>
      <c r="AM59" s="32" t="s">
        <v>621</v>
      </c>
      <c r="AN59" s="32" t="s">
        <v>367</v>
      </c>
      <c r="AO59" s="32">
        <v>0.5</v>
      </c>
      <c r="AP59" s="68" t="s">
        <v>3116</v>
      </c>
      <c r="AQ59" s="68" t="s">
        <v>3117</v>
      </c>
      <c r="AR59" s="68" t="s">
        <v>3118</v>
      </c>
      <c r="AS59" s="68" t="s">
        <v>1272</v>
      </c>
      <c r="AT59" s="69">
        <v>0.25</v>
      </c>
      <c r="AU59" s="33"/>
      <c r="AV59" s="33"/>
      <c r="AW59" s="33"/>
      <c r="AX59" s="33"/>
      <c r="AY59" s="34"/>
      <c r="AZ59" s="42">
        <f t="shared" si="8"/>
        <v>0.11249999999999999</v>
      </c>
      <c r="BA59" s="43">
        <f t="shared" si="9"/>
        <v>0.75</v>
      </c>
      <c r="BB59" s="44" t="str">
        <f t="shared" si="4"/>
        <v>AVANCE SIGNIFICATIVO</v>
      </c>
      <c r="BC59" s="46">
        <f t="shared" si="10"/>
        <v>30</v>
      </c>
      <c r="BD59" s="45" t="str">
        <f t="shared" si="5"/>
        <v>CON TIEMPO</v>
      </c>
      <c r="BE59" s="75"/>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row>
    <row r="60" spans="1:131" customFormat="1" ht="76.5" customHeight="1" thickBot="1" x14ac:dyDescent="0.3">
      <c r="A60" s="27">
        <v>49</v>
      </c>
      <c r="B60" s="26" t="s">
        <v>307</v>
      </c>
      <c r="C60" s="26" t="s">
        <v>308</v>
      </c>
      <c r="D60" s="26" t="s">
        <v>622</v>
      </c>
      <c r="E60" s="26" t="s">
        <v>310</v>
      </c>
      <c r="F60" s="26" t="s">
        <v>311</v>
      </c>
      <c r="G60" s="26" t="s">
        <v>623</v>
      </c>
      <c r="H60" s="26" t="s">
        <v>624</v>
      </c>
      <c r="I60" s="26" t="s">
        <v>625</v>
      </c>
      <c r="J60" s="26" t="s">
        <v>626</v>
      </c>
      <c r="K60" s="26" t="s">
        <v>627</v>
      </c>
      <c r="L60" s="26" t="s">
        <v>7</v>
      </c>
      <c r="M60" s="26" t="s">
        <v>7</v>
      </c>
      <c r="N60" s="28">
        <v>44986</v>
      </c>
      <c r="O60" s="28">
        <v>45260</v>
      </c>
      <c r="P60" s="28" t="s">
        <v>566</v>
      </c>
      <c r="Q60" s="28" t="s">
        <v>567</v>
      </c>
      <c r="R60" s="28" t="s">
        <v>410</v>
      </c>
      <c r="S60" s="28" t="s">
        <v>411</v>
      </c>
      <c r="T60" s="26" t="s">
        <v>568</v>
      </c>
      <c r="U60" s="26" t="s">
        <v>183</v>
      </c>
      <c r="V60" s="26" t="s">
        <v>183</v>
      </c>
      <c r="W60" s="26" t="s">
        <v>183</v>
      </c>
      <c r="X60" s="26" t="s">
        <v>183</v>
      </c>
      <c r="Y60" s="26" t="s">
        <v>183</v>
      </c>
      <c r="Z60" s="29">
        <v>1</v>
      </c>
      <c r="AA60" s="29">
        <f t="shared" si="0"/>
        <v>1</v>
      </c>
      <c r="AB60" s="29">
        <v>0</v>
      </c>
      <c r="AC60" s="29">
        <v>0.6</v>
      </c>
      <c r="AD60" s="29">
        <v>0</v>
      </c>
      <c r="AE60" s="29">
        <v>0.4</v>
      </c>
      <c r="AF60" s="30" t="s">
        <v>617</v>
      </c>
      <c r="AG60" s="30" t="s">
        <v>367</v>
      </c>
      <c r="AH60" s="30" t="s">
        <v>628</v>
      </c>
      <c r="AI60" s="30" t="s">
        <v>367</v>
      </c>
      <c r="AJ60" s="31">
        <v>0</v>
      </c>
      <c r="AK60" s="32" t="s">
        <v>629</v>
      </c>
      <c r="AL60" s="32" t="s">
        <v>630</v>
      </c>
      <c r="AM60" s="32" t="s">
        <v>631</v>
      </c>
      <c r="AN60" s="32" t="s">
        <v>367</v>
      </c>
      <c r="AO60" s="32">
        <v>0.54</v>
      </c>
      <c r="AP60" s="68" t="s">
        <v>3119</v>
      </c>
      <c r="AQ60" s="68" t="s">
        <v>367</v>
      </c>
      <c r="AR60" s="68" t="s">
        <v>3120</v>
      </c>
      <c r="AS60" s="68" t="s">
        <v>1272</v>
      </c>
      <c r="AT60" s="69">
        <v>0</v>
      </c>
      <c r="AU60" s="33"/>
      <c r="AV60" s="33"/>
      <c r="AW60" s="33"/>
      <c r="AX60" s="33"/>
      <c r="AY60" s="34"/>
      <c r="AZ60" s="42">
        <f t="shared" si="8"/>
        <v>0.54</v>
      </c>
      <c r="BA60" s="43">
        <f t="shared" si="9"/>
        <v>0.54</v>
      </c>
      <c r="BB60" s="44" t="str">
        <f t="shared" si="4"/>
        <v>AVANCE PARCIAL</v>
      </c>
      <c r="BC60" s="46">
        <f t="shared" si="10"/>
        <v>61</v>
      </c>
      <c r="BD60" s="45" t="str">
        <f t="shared" si="5"/>
        <v>CON TIEMPO</v>
      </c>
      <c r="BE60" s="43">
        <f>AZ60</f>
        <v>0.54</v>
      </c>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row>
    <row r="61" spans="1:131" customFormat="1" ht="76.5" customHeight="1" thickBot="1" x14ac:dyDescent="0.3">
      <c r="A61" s="27">
        <v>50</v>
      </c>
      <c r="B61" s="26" t="s">
        <v>265</v>
      </c>
      <c r="C61" s="26" t="s">
        <v>266</v>
      </c>
      <c r="D61" s="26" t="s">
        <v>267</v>
      </c>
      <c r="E61" s="26" t="s">
        <v>268</v>
      </c>
      <c r="F61" s="26" t="s">
        <v>269</v>
      </c>
      <c r="G61" s="26" t="s">
        <v>632</v>
      </c>
      <c r="H61" s="26" t="s">
        <v>271</v>
      </c>
      <c r="I61" s="26" t="s">
        <v>633</v>
      </c>
      <c r="J61" s="26" t="s">
        <v>273</v>
      </c>
      <c r="K61" s="26" t="s">
        <v>7</v>
      </c>
      <c r="L61" s="26" t="s">
        <v>7</v>
      </c>
      <c r="M61" s="26" t="s">
        <v>7</v>
      </c>
      <c r="N61" s="28">
        <v>45047</v>
      </c>
      <c r="O61" s="28">
        <v>45291</v>
      </c>
      <c r="P61" s="28" t="s">
        <v>566</v>
      </c>
      <c r="Q61" s="28" t="s">
        <v>567</v>
      </c>
      <c r="R61" s="28" t="s">
        <v>410</v>
      </c>
      <c r="S61" s="28" t="s">
        <v>411</v>
      </c>
      <c r="T61" s="26" t="s">
        <v>568</v>
      </c>
      <c r="U61" s="26" t="s">
        <v>183</v>
      </c>
      <c r="V61" s="26" t="s">
        <v>183</v>
      </c>
      <c r="W61" s="26" t="s">
        <v>183</v>
      </c>
      <c r="X61" s="26" t="s">
        <v>183</v>
      </c>
      <c r="Y61" s="26" t="s">
        <v>183</v>
      </c>
      <c r="Z61" s="35">
        <v>1</v>
      </c>
      <c r="AA61" s="29">
        <f t="shared" si="0"/>
        <v>1</v>
      </c>
      <c r="AB61" s="29">
        <v>0</v>
      </c>
      <c r="AC61" s="35">
        <v>0.33</v>
      </c>
      <c r="AD61" s="35">
        <v>0.33</v>
      </c>
      <c r="AE61" s="35">
        <v>0.34</v>
      </c>
      <c r="AF61" s="30" t="s">
        <v>634</v>
      </c>
      <c r="AG61" s="30" t="s">
        <v>635</v>
      </c>
      <c r="AH61" s="30" t="s">
        <v>636</v>
      </c>
      <c r="AI61" s="30" t="s">
        <v>367</v>
      </c>
      <c r="AJ61" s="31">
        <v>0.82</v>
      </c>
      <c r="AK61" s="32" t="s">
        <v>637</v>
      </c>
      <c r="AL61" s="32" t="s">
        <v>638</v>
      </c>
      <c r="AM61" s="32" t="s">
        <v>639</v>
      </c>
      <c r="AN61" s="32" t="s">
        <v>367</v>
      </c>
      <c r="AO61" s="32">
        <v>0.09</v>
      </c>
      <c r="AP61" s="68" t="s">
        <v>3121</v>
      </c>
      <c r="AQ61" s="68" t="s">
        <v>3122</v>
      </c>
      <c r="AR61" s="68" t="s">
        <v>3123</v>
      </c>
      <c r="AS61" s="68">
        <v>0</v>
      </c>
      <c r="AT61" s="69">
        <v>0.05</v>
      </c>
      <c r="AU61" s="33"/>
      <c r="AV61" s="33"/>
      <c r="AW61" s="33"/>
      <c r="AX61" s="33"/>
      <c r="AY61" s="34"/>
      <c r="AZ61" s="42">
        <f t="shared" si="8"/>
        <v>0.96</v>
      </c>
      <c r="BA61" s="43">
        <f t="shared" si="9"/>
        <v>0.96</v>
      </c>
      <c r="BB61" s="44" t="str">
        <f t="shared" si="4"/>
        <v>AVANCE SIGNIFICATIVO</v>
      </c>
      <c r="BC61" s="46">
        <f t="shared" si="10"/>
        <v>92</v>
      </c>
      <c r="BD61" s="45" t="str">
        <f t="shared" si="5"/>
        <v>CON TIEMPO</v>
      </c>
      <c r="BE61" s="43">
        <f>AZ61</f>
        <v>0.96</v>
      </c>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row>
    <row r="62" spans="1:131" customFormat="1" ht="76.5" customHeight="1" thickBot="1" x14ac:dyDescent="0.3">
      <c r="A62" s="27">
        <v>51</v>
      </c>
      <c r="B62" s="26" t="s">
        <v>307</v>
      </c>
      <c r="C62" s="26" t="s">
        <v>640</v>
      </c>
      <c r="D62" s="26" t="s">
        <v>641</v>
      </c>
      <c r="E62" s="26" t="s">
        <v>642</v>
      </c>
      <c r="F62" s="26" t="s">
        <v>643</v>
      </c>
      <c r="G62" s="26" t="s">
        <v>644</v>
      </c>
      <c r="H62" s="26" t="s">
        <v>645</v>
      </c>
      <c r="I62" s="26">
        <v>1</v>
      </c>
      <c r="J62" s="26" t="s">
        <v>646</v>
      </c>
      <c r="K62" s="26" t="s">
        <v>7</v>
      </c>
      <c r="L62" s="26" t="s">
        <v>7</v>
      </c>
      <c r="M62" s="26" t="s">
        <v>7</v>
      </c>
      <c r="N62" s="28">
        <v>44928</v>
      </c>
      <c r="O62" s="28">
        <v>45015</v>
      </c>
      <c r="P62" s="28" t="s">
        <v>57</v>
      </c>
      <c r="Q62" s="28" t="s">
        <v>647</v>
      </c>
      <c r="R62" s="28" t="s">
        <v>410</v>
      </c>
      <c r="S62" s="28" t="s">
        <v>411</v>
      </c>
      <c r="T62" s="26" t="s">
        <v>648</v>
      </c>
      <c r="U62" s="26" t="s">
        <v>183</v>
      </c>
      <c r="V62" s="26" t="s">
        <v>183</v>
      </c>
      <c r="W62" s="26" t="s">
        <v>183</v>
      </c>
      <c r="X62" s="26" t="s">
        <v>183</v>
      </c>
      <c r="Y62" s="26" t="s">
        <v>183</v>
      </c>
      <c r="Z62" s="29">
        <v>0.25</v>
      </c>
      <c r="AA62" s="29">
        <f t="shared" si="0"/>
        <v>0.25</v>
      </c>
      <c r="AB62" s="29">
        <v>1</v>
      </c>
      <c r="AC62" s="29">
        <v>0</v>
      </c>
      <c r="AD62" s="29">
        <v>0</v>
      </c>
      <c r="AE62" s="29">
        <v>0</v>
      </c>
      <c r="AF62" s="30" t="s">
        <v>649</v>
      </c>
      <c r="AG62" s="30" t="s">
        <v>650</v>
      </c>
      <c r="AH62" s="30" t="s">
        <v>367</v>
      </c>
      <c r="AI62" s="30" t="s">
        <v>367</v>
      </c>
      <c r="AJ62" s="31">
        <v>1</v>
      </c>
      <c r="AK62" s="32" t="s">
        <v>188</v>
      </c>
      <c r="AL62" s="32" t="s">
        <v>7</v>
      </c>
      <c r="AM62" s="32" t="s">
        <v>7</v>
      </c>
      <c r="AN62" s="32" t="s">
        <v>7</v>
      </c>
      <c r="AO62" s="32">
        <v>0</v>
      </c>
      <c r="AP62" s="68" t="s">
        <v>188</v>
      </c>
      <c r="AQ62" s="68" t="s">
        <v>7</v>
      </c>
      <c r="AR62" s="68" t="s">
        <v>7</v>
      </c>
      <c r="AS62" s="68" t="s">
        <v>7</v>
      </c>
      <c r="AT62" s="69">
        <v>0</v>
      </c>
      <c r="AU62" s="33"/>
      <c r="AV62" s="33"/>
      <c r="AW62" s="33"/>
      <c r="AX62" s="33"/>
      <c r="AY62" s="34"/>
      <c r="AZ62" s="42">
        <f t="shared" si="8"/>
        <v>0.25</v>
      </c>
      <c r="BA62" s="43">
        <f t="shared" si="9"/>
        <v>1</v>
      </c>
      <c r="BB62" s="44" t="str">
        <f t="shared" si="4"/>
        <v>CUMPLIMIENTO TOTAL</v>
      </c>
      <c r="BC62" s="45" t="str">
        <f t="shared" si="10"/>
        <v>NO APLICA ACCION FINALIZADA</v>
      </c>
      <c r="BD62" s="45" t="str">
        <f t="shared" si="5"/>
        <v>NO APLICA ACCION FINALIZADA</v>
      </c>
      <c r="BE62" s="75">
        <f>SUM(AZ62:AZ65)</f>
        <v>0.9375</v>
      </c>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row>
    <row r="63" spans="1:131" customFormat="1" ht="76.5" customHeight="1" thickBot="1" x14ac:dyDescent="0.3">
      <c r="A63" s="27">
        <v>52</v>
      </c>
      <c r="B63" s="26" t="s">
        <v>307</v>
      </c>
      <c r="C63" s="26" t="s">
        <v>640</v>
      </c>
      <c r="D63" s="26" t="s">
        <v>641</v>
      </c>
      <c r="E63" s="26" t="s">
        <v>642</v>
      </c>
      <c r="F63" s="26" t="s">
        <v>643</v>
      </c>
      <c r="G63" s="26" t="s">
        <v>651</v>
      </c>
      <c r="H63" s="26" t="s">
        <v>652</v>
      </c>
      <c r="I63" s="26">
        <v>1</v>
      </c>
      <c r="J63" s="26" t="s">
        <v>653</v>
      </c>
      <c r="K63" s="26" t="s">
        <v>7</v>
      </c>
      <c r="L63" s="26" t="s">
        <v>7</v>
      </c>
      <c r="M63" s="26" t="s">
        <v>7</v>
      </c>
      <c r="N63" s="28">
        <v>44958</v>
      </c>
      <c r="O63" s="28">
        <v>45289</v>
      </c>
      <c r="P63" s="28" t="s">
        <v>57</v>
      </c>
      <c r="Q63" s="28" t="s">
        <v>647</v>
      </c>
      <c r="R63" s="28" t="s">
        <v>410</v>
      </c>
      <c r="S63" s="28" t="s">
        <v>411</v>
      </c>
      <c r="T63" s="26" t="s">
        <v>648</v>
      </c>
      <c r="U63" s="26" t="s">
        <v>183</v>
      </c>
      <c r="V63" s="26" t="s">
        <v>183</v>
      </c>
      <c r="W63" s="26" t="s">
        <v>183</v>
      </c>
      <c r="X63" s="26" t="s">
        <v>183</v>
      </c>
      <c r="Y63" s="26" t="s">
        <v>183</v>
      </c>
      <c r="Z63" s="29">
        <v>0.25</v>
      </c>
      <c r="AA63" s="29">
        <f t="shared" si="0"/>
        <v>0.25</v>
      </c>
      <c r="AB63" s="29">
        <v>0.25</v>
      </c>
      <c r="AC63" s="29">
        <v>0.25</v>
      </c>
      <c r="AD63" s="29">
        <v>0.25</v>
      </c>
      <c r="AE63" s="29">
        <v>0.25</v>
      </c>
      <c r="AF63" s="30" t="s">
        <v>654</v>
      </c>
      <c r="AG63" s="30" t="s">
        <v>655</v>
      </c>
      <c r="AH63" s="30" t="s">
        <v>367</v>
      </c>
      <c r="AI63" s="30" t="s">
        <v>367</v>
      </c>
      <c r="AJ63" s="31">
        <v>0.17</v>
      </c>
      <c r="AK63" s="32" t="s">
        <v>656</v>
      </c>
      <c r="AL63" s="32" t="s">
        <v>657</v>
      </c>
      <c r="AM63" s="32" t="s">
        <v>658</v>
      </c>
      <c r="AN63" s="32" t="s">
        <v>659</v>
      </c>
      <c r="AO63" s="32">
        <v>0.5</v>
      </c>
      <c r="AP63" s="68" t="s">
        <v>3124</v>
      </c>
      <c r="AQ63" s="68" t="s">
        <v>3125</v>
      </c>
      <c r="AR63" s="68" t="s">
        <v>3126</v>
      </c>
      <c r="AS63" s="68" t="s">
        <v>1272</v>
      </c>
      <c r="AT63" s="69">
        <v>0.17</v>
      </c>
      <c r="AU63" s="33"/>
      <c r="AV63" s="33"/>
      <c r="AW63" s="33"/>
      <c r="AX63" s="33"/>
      <c r="AY63" s="34"/>
      <c r="AZ63" s="42">
        <f t="shared" si="8"/>
        <v>0.21000000000000002</v>
      </c>
      <c r="BA63" s="43">
        <f t="shared" si="9"/>
        <v>0.84000000000000008</v>
      </c>
      <c r="BB63" s="44" t="str">
        <f t="shared" si="4"/>
        <v>AVANCE SIGNIFICATIVO</v>
      </c>
      <c r="BC63" s="46">
        <f t="shared" si="10"/>
        <v>90</v>
      </c>
      <c r="BD63" s="45" t="str">
        <f t="shared" si="5"/>
        <v>CON TIEMPO</v>
      </c>
      <c r="BE63" s="75"/>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row>
    <row r="64" spans="1:131" customFormat="1" ht="76.5" customHeight="1" thickBot="1" x14ac:dyDescent="0.3">
      <c r="A64" s="27">
        <v>53</v>
      </c>
      <c r="B64" s="26" t="s">
        <v>307</v>
      </c>
      <c r="C64" s="26" t="s">
        <v>640</v>
      </c>
      <c r="D64" s="26" t="s">
        <v>641</v>
      </c>
      <c r="E64" s="26" t="s">
        <v>642</v>
      </c>
      <c r="F64" s="26" t="s">
        <v>643</v>
      </c>
      <c r="G64" s="26" t="s">
        <v>660</v>
      </c>
      <c r="H64" s="26" t="s">
        <v>661</v>
      </c>
      <c r="I64" s="26" t="s">
        <v>662</v>
      </c>
      <c r="J64" s="26" t="s">
        <v>663</v>
      </c>
      <c r="K64" s="26" t="s">
        <v>7</v>
      </c>
      <c r="L64" s="26" t="s">
        <v>7</v>
      </c>
      <c r="M64" s="26" t="s">
        <v>7</v>
      </c>
      <c r="N64" s="28">
        <v>45017</v>
      </c>
      <c r="O64" s="28">
        <v>45260</v>
      </c>
      <c r="P64" s="28" t="s">
        <v>57</v>
      </c>
      <c r="Q64" s="28" t="s">
        <v>647</v>
      </c>
      <c r="R64" s="28" t="s">
        <v>410</v>
      </c>
      <c r="S64" s="28" t="s">
        <v>411</v>
      </c>
      <c r="T64" s="26" t="s">
        <v>648</v>
      </c>
      <c r="U64" s="26" t="s">
        <v>183</v>
      </c>
      <c r="V64" s="26" t="s">
        <v>183</v>
      </c>
      <c r="W64" s="26" t="s">
        <v>183</v>
      </c>
      <c r="X64" s="26" t="s">
        <v>183</v>
      </c>
      <c r="Y64" s="26" t="s">
        <v>183</v>
      </c>
      <c r="Z64" s="29">
        <v>0.25</v>
      </c>
      <c r="AA64" s="29">
        <f t="shared" si="0"/>
        <v>0.25</v>
      </c>
      <c r="AB64" s="29"/>
      <c r="AC64" s="29">
        <v>0.33</v>
      </c>
      <c r="AD64" s="29">
        <v>0.33</v>
      </c>
      <c r="AE64" s="29">
        <v>0.34</v>
      </c>
      <c r="AF64" s="30" t="s">
        <v>664</v>
      </c>
      <c r="AG64" s="30" t="s">
        <v>665</v>
      </c>
      <c r="AH64" s="30" t="s">
        <v>367</v>
      </c>
      <c r="AI64" s="30" t="s">
        <v>367</v>
      </c>
      <c r="AJ64" s="31">
        <v>0.08</v>
      </c>
      <c r="AK64" s="32" t="s">
        <v>666</v>
      </c>
      <c r="AL64" s="32" t="s">
        <v>667</v>
      </c>
      <c r="AM64" s="32" t="s">
        <v>668</v>
      </c>
      <c r="AN64" s="32" t="s">
        <v>669</v>
      </c>
      <c r="AO64" s="32">
        <v>0.33</v>
      </c>
      <c r="AP64" s="68" t="s">
        <v>3127</v>
      </c>
      <c r="AQ64" s="68" t="s">
        <v>3128</v>
      </c>
      <c r="AR64" s="68" t="s">
        <v>3129</v>
      </c>
      <c r="AS64" s="68" t="s">
        <v>1272</v>
      </c>
      <c r="AT64" s="69">
        <v>0.5</v>
      </c>
      <c r="AU64" s="33"/>
      <c r="AV64" s="33"/>
      <c r="AW64" s="33"/>
      <c r="AX64" s="33"/>
      <c r="AY64" s="34"/>
      <c r="AZ64" s="42">
        <f t="shared" si="8"/>
        <v>0.22750000000000001</v>
      </c>
      <c r="BA64" s="43">
        <f t="shared" si="9"/>
        <v>0.91</v>
      </c>
      <c r="BB64" s="44" t="str">
        <f t="shared" si="4"/>
        <v>AVANCE SIGNIFICATIVO</v>
      </c>
      <c r="BC64" s="46">
        <f t="shared" si="10"/>
        <v>61</v>
      </c>
      <c r="BD64" s="45" t="str">
        <f t="shared" si="5"/>
        <v>CON TIEMPO</v>
      </c>
      <c r="BE64" s="75"/>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row>
    <row r="65" spans="1:132" customFormat="1" ht="76.5" customHeight="1" thickBot="1" x14ac:dyDescent="0.3">
      <c r="A65" s="27">
        <v>54</v>
      </c>
      <c r="B65" s="26" t="s">
        <v>307</v>
      </c>
      <c r="C65" s="26" t="s">
        <v>640</v>
      </c>
      <c r="D65" s="26" t="s">
        <v>641</v>
      </c>
      <c r="E65" s="26" t="s">
        <v>642</v>
      </c>
      <c r="F65" s="26" t="s">
        <v>643</v>
      </c>
      <c r="G65" s="26" t="s">
        <v>670</v>
      </c>
      <c r="H65" s="26" t="s">
        <v>671</v>
      </c>
      <c r="I65" s="26" t="s">
        <v>672</v>
      </c>
      <c r="J65" s="26" t="s">
        <v>673</v>
      </c>
      <c r="K65" s="26" t="s">
        <v>7</v>
      </c>
      <c r="L65" s="26" t="s">
        <v>7</v>
      </c>
      <c r="M65" s="26" t="s">
        <v>7</v>
      </c>
      <c r="N65" s="28">
        <v>45017</v>
      </c>
      <c r="O65" s="28">
        <v>45198</v>
      </c>
      <c r="P65" s="28" t="s">
        <v>57</v>
      </c>
      <c r="Q65" s="28" t="s">
        <v>647</v>
      </c>
      <c r="R65" s="28" t="s">
        <v>410</v>
      </c>
      <c r="S65" s="28" t="s">
        <v>411</v>
      </c>
      <c r="T65" s="26" t="s">
        <v>648</v>
      </c>
      <c r="U65" s="26" t="s">
        <v>183</v>
      </c>
      <c r="V65" s="26" t="s">
        <v>183</v>
      </c>
      <c r="W65" s="26" t="s">
        <v>183</v>
      </c>
      <c r="X65" s="26" t="s">
        <v>183</v>
      </c>
      <c r="Y65" s="26" t="s">
        <v>183</v>
      </c>
      <c r="Z65" s="29">
        <v>0.25</v>
      </c>
      <c r="AA65" s="29">
        <f t="shared" si="0"/>
        <v>0.25</v>
      </c>
      <c r="AB65" s="29">
        <v>0</v>
      </c>
      <c r="AC65" s="29">
        <v>0.5</v>
      </c>
      <c r="AD65" s="29">
        <v>0.5</v>
      </c>
      <c r="AE65" s="29">
        <v>0</v>
      </c>
      <c r="AF65" s="30" t="s">
        <v>674</v>
      </c>
      <c r="AG65" s="30">
        <v>0</v>
      </c>
      <c r="AH65" s="30">
        <v>0</v>
      </c>
      <c r="AI65" s="30">
        <v>0</v>
      </c>
      <c r="AJ65" s="31">
        <v>0</v>
      </c>
      <c r="AK65" s="32" t="s">
        <v>675</v>
      </c>
      <c r="AL65" s="32" t="s">
        <v>676</v>
      </c>
      <c r="AM65" s="32" t="s">
        <v>677</v>
      </c>
      <c r="AN65" s="32" t="s">
        <v>678</v>
      </c>
      <c r="AO65" s="32">
        <v>0.5</v>
      </c>
      <c r="AP65" s="68" t="s">
        <v>3130</v>
      </c>
      <c r="AQ65" s="68" t="s">
        <v>3131</v>
      </c>
      <c r="AR65" s="68" t="s">
        <v>186</v>
      </c>
      <c r="AS65" s="68" t="s">
        <v>1272</v>
      </c>
      <c r="AT65" s="69">
        <v>0.5</v>
      </c>
      <c r="AU65" s="33"/>
      <c r="AV65" s="33"/>
      <c r="AW65" s="33"/>
      <c r="AX65" s="33"/>
      <c r="AY65" s="34"/>
      <c r="AZ65" s="42">
        <f t="shared" si="8"/>
        <v>0.25</v>
      </c>
      <c r="BA65" s="43">
        <f t="shared" si="9"/>
        <v>1</v>
      </c>
      <c r="BB65" s="44" t="str">
        <f t="shared" si="4"/>
        <v>CUMPLIMIENTO TOTAL</v>
      </c>
      <c r="BC65" s="46" t="str">
        <f t="shared" si="10"/>
        <v>NO APLICA ACCION FINALIZADA</v>
      </c>
      <c r="BD65" s="45" t="str">
        <f t="shared" si="5"/>
        <v>NO APLICA ACCION FINALIZADA</v>
      </c>
      <c r="BE65" s="75"/>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row>
    <row r="66" spans="1:132" customFormat="1" ht="76.5" customHeight="1" thickBot="1" x14ac:dyDescent="0.3">
      <c r="A66" s="27">
        <v>55</v>
      </c>
      <c r="B66" s="26" t="s">
        <v>265</v>
      </c>
      <c r="C66" s="26" t="s">
        <v>266</v>
      </c>
      <c r="D66" s="26" t="s">
        <v>267</v>
      </c>
      <c r="E66" s="26" t="s">
        <v>268</v>
      </c>
      <c r="F66" s="26" t="s">
        <v>269</v>
      </c>
      <c r="G66" s="26" t="s">
        <v>679</v>
      </c>
      <c r="H66" s="26" t="s">
        <v>271</v>
      </c>
      <c r="I66" s="26" t="s">
        <v>680</v>
      </c>
      <c r="J66" s="26" t="s">
        <v>273</v>
      </c>
      <c r="K66" s="26" t="s">
        <v>7</v>
      </c>
      <c r="L66" s="26" t="s">
        <v>7</v>
      </c>
      <c r="M66" s="26" t="s">
        <v>7</v>
      </c>
      <c r="N66" s="28">
        <v>45047</v>
      </c>
      <c r="O66" s="28">
        <v>45291</v>
      </c>
      <c r="P66" s="28" t="s">
        <v>57</v>
      </c>
      <c r="Q66" s="28" t="s">
        <v>647</v>
      </c>
      <c r="R66" s="28" t="s">
        <v>410</v>
      </c>
      <c r="S66" s="28" t="s">
        <v>411</v>
      </c>
      <c r="T66" s="26" t="s">
        <v>648</v>
      </c>
      <c r="U66" s="26" t="s">
        <v>183</v>
      </c>
      <c r="V66" s="26" t="s">
        <v>183</v>
      </c>
      <c r="W66" s="26" t="s">
        <v>183</v>
      </c>
      <c r="X66" s="26" t="s">
        <v>183</v>
      </c>
      <c r="Y66" s="26" t="s">
        <v>183</v>
      </c>
      <c r="Z66" s="35">
        <v>1</v>
      </c>
      <c r="AA66" s="29">
        <f t="shared" si="0"/>
        <v>1</v>
      </c>
      <c r="AB66" s="29">
        <v>0</v>
      </c>
      <c r="AC66" s="35">
        <v>0.33</v>
      </c>
      <c r="AD66" s="35">
        <v>0.33</v>
      </c>
      <c r="AE66" s="35">
        <v>0.34</v>
      </c>
      <c r="AF66" s="30" t="s">
        <v>674</v>
      </c>
      <c r="AG66" s="30">
        <v>0</v>
      </c>
      <c r="AH66" s="30">
        <v>0</v>
      </c>
      <c r="AI66" s="30">
        <v>0</v>
      </c>
      <c r="AJ66" s="31">
        <v>0</v>
      </c>
      <c r="AK66" s="32" t="s">
        <v>681</v>
      </c>
      <c r="AL66" s="32" t="s">
        <v>682</v>
      </c>
      <c r="AM66" s="32" t="s">
        <v>683</v>
      </c>
      <c r="AN66" s="32" t="s">
        <v>684</v>
      </c>
      <c r="AO66" s="32">
        <v>0.33</v>
      </c>
      <c r="AP66" s="68" t="s">
        <v>3132</v>
      </c>
      <c r="AQ66" s="68" t="s">
        <v>3133</v>
      </c>
      <c r="AR66" s="68" t="s">
        <v>3134</v>
      </c>
      <c r="AS66" s="68" t="s">
        <v>3135</v>
      </c>
      <c r="AT66" s="69">
        <v>0.39</v>
      </c>
      <c r="AU66" s="33"/>
      <c r="AV66" s="33"/>
      <c r="AW66" s="33"/>
      <c r="AX66" s="33"/>
      <c r="AY66" s="34"/>
      <c r="AZ66" s="42">
        <f t="shared" si="8"/>
        <v>0.72</v>
      </c>
      <c r="BA66" s="43">
        <f t="shared" si="9"/>
        <v>0.72</v>
      </c>
      <c r="BB66" s="44" t="str">
        <f t="shared" si="4"/>
        <v>AVANCE SIGNIFICATIVO</v>
      </c>
      <c r="BC66" s="46">
        <f t="shared" si="10"/>
        <v>92</v>
      </c>
      <c r="BD66" s="45" t="str">
        <f t="shared" si="5"/>
        <v>CON TIEMPO</v>
      </c>
      <c r="BE66" s="43">
        <f>AZ66</f>
        <v>0.72</v>
      </c>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row>
    <row r="67" spans="1:132" s="6" customFormat="1" ht="76.5" customHeight="1" thickBot="1" x14ac:dyDescent="0.3">
      <c r="A67" s="27">
        <v>56</v>
      </c>
      <c r="B67" s="26" t="s">
        <v>307</v>
      </c>
      <c r="C67" s="26" t="s">
        <v>685</v>
      </c>
      <c r="D67" s="26" t="s">
        <v>686</v>
      </c>
      <c r="E67" s="26" t="s">
        <v>687</v>
      </c>
      <c r="F67" s="26" t="s">
        <v>688</v>
      </c>
      <c r="G67" s="26" t="s">
        <v>689</v>
      </c>
      <c r="H67" s="26" t="s">
        <v>690</v>
      </c>
      <c r="I67" s="26" t="s">
        <v>691</v>
      </c>
      <c r="J67" s="26" t="s">
        <v>692</v>
      </c>
      <c r="K67" s="26" t="s">
        <v>7</v>
      </c>
      <c r="L67" s="26" t="s">
        <v>7</v>
      </c>
      <c r="M67" s="26" t="s">
        <v>7</v>
      </c>
      <c r="N67" s="28">
        <v>44958</v>
      </c>
      <c r="O67" s="28">
        <v>45199</v>
      </c>
      <c r="P67" s="28" t="s">
        <v>693</v>
      </c>
      <c r="Q67" s="28" t="s">
        <v>694</v>
      </c>
      <c r="R67" s="28" t="s">
        <v>410</v>
      </c>
      <c r="S67" s="28" t="s">
        <v>411</v>
      </c>
      <c r="T67" s="26" t="s">
        <v>648</v>
      </c>
      <c r="U67" s="26" t="s">
        <v>183</v>
      </c>
      <c r="V67" s="26" t="s">
        <v>183</v>
      </c>
      <c r="W67" s="26" t="s">
        <v>183</v>
      </c>
      <c r="X67" s="26" t="s">
        <v>183</v>
      </c>
      <c r="Y67" s="26" t="s">
        <v>183</v>
      </c>
      <c r="Z67" s="29">
        <v>0.1</v>
      </c>
      <c r="AA67" s="29">
        <f t="shared" si="0"/>
        <v>9.9990000000000009E-2</v>
      </c>
      <c r="AB67" s="29">
        <v>0.33329999999999999</v>
      </c>
      <c r="AC67" s="29">
        <v>0.33329999999999999</v>
      </c>
      <c r="AD67" s="29">
        <v>0.33329999999999999</v>
      </c>
      <c r="AE67" s="29">
        <v>0</v>
      </c>
      <c r="AF67" s="30" t="s">
        <v>695</v>
      </c>
      <c r="AG67" s="30" t="s">
        <v>696</v>
      </c>
      <c r="AH67" s="30" t="s">
        <v>367</v>
      </c>
      <c r="AI67" s="30" t="s">
        <v>367</v>
      </c>
      <c r="AJ67" s="31">
        <v>0.33</v>
      </c>
      <c r="AK67" s="32" t="s">
        <v>697</v>
      </c>
      <c r="AL67" s="32" t="s">
        <v>698</v>
      </c>
      <c r="AM67" s="32" t="s">
        <v>699</v>
      </c>
      <c r="AN67" s="32" t="s">
        <v>700</v>
      </c>
      <c r="AO67" s="32">
        <v>0.33</v>
      </c>
      <c r="AP67" s="68" t="s">
        <v>3136</v>
      </c>
      <c r="AQ67" s="68" t="s">
        <v>2893</v>
      </c>
      <c r="AR67" s="68" t="s">
        <v>186</v>
      </c>
      <c r="AS67" s="68" t="s">
        <v>1272</v>
      </c>
      <c r="AT67" s="69">
        <v>0.34</v>
      </c>
      <c r="AU67" s="33"/>
      <c r="AV67" s="33"/>
      <c r="AW67" s="33"/>
      <c r="AX67" s="33"/>
      <c r="AY67" s="34"/>
      <c r="AZ67" s="42">
        <f t="shared" si="8"/>
        <v>0.1</v>
      </c>
      <c r="BA67" s="43">
        <f t="shared" si="9"/>
        <v>1</v>
      </c>
      <c r="BB67" s="44" t="str">
        <f t="shared" si="4"/>
        <v>CUMPLIMIENTO TOTAL</v>
      </c>
      <c r="BC67" s="46" t="str">
        <f t="shared" si="10"/>
        <v>NO APLICA ACCION FINALIZADA</v>
      </c>
      <c r="BD67" s="45" t="str">
        <f t="shared" si="5"/>
        <v>NO APLICA ACCION FINALIZADA</v>
      </c>
      <c r="BE67" s="75">
        <f>SUM(AZ67:AZ76)</f>
        <v>0.78700000000000014</v>
      </c>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5"/>
    </row>
    <row r="68" spans="1:132" s="6" customFormat="1" ht="76.5" customHeight="1" thickBot="1" x14ac:dyDescent="0.3">
      <c r="A68" s="27">
        <v>57</v>
      </c>
      <c r="B68" s="26" t="s">
        <v>307</v>
      </c>
      <c r="C68" s="26" t="s">
        <v>685</v>
      </c>
      <c r="D68" s="26" t="s">
        <v>686</v>
      </c>
      <c r="E68" s="26" t="s">
        <v>687</v>
      </c>
      <c r="F68" s="26" t="s">
        <v>688</v>
      </c>
      <c r="G68" s="26" t="s">
        <v>701</v>
      </c>
      <c r="H68" s="26" t="s">
        <v>702</v>
      </c>
      <c r="I68" s="26" t="s">
        <v>703</v>
      </c>
      <c r="J68" s="26" t="s">
        <v>704</v>
      </c>
      <c r="K68" s="26" t="s">
        <v>7</v>
      </c>
      <c r="L68" s="26" t="s">
        <v>7</v>
      </c>
      <c r="M68" s="26" t="s">
        <v>7</v>
      </c>
      <c r="N68" s="28">
        <v>44928</v>
      </c>
      <c r="O68" s="28">
        <v>45199</v>
      </c>
      <c r="P68" s="28" t="s">
        <v>693</v>
      </c>
      <c r="Q68" s="28" t="s">
        <v>694</v>
      </c>
      <c r="R68" s="28" t="s">
        <v>410</v>
      </c>
      <c r="S68" s="28" t="s">
        <v>411</v>
      </c>
      <c r="T68" s="26" t="s">
        <v>648</v>
      </c>
      <c r="U68" s="26" t="s">
        <v>183</v>
      </c>
      <c r="V68" s="26" t="s">
        <v>183</v>
      </c>
      <c r="W68" s="26" t="s">
        <v>183</v>
      </c>
      <c r="X68" s="26" t="s">
        <v>183</v>
      </c>
      <c r="Y68" s="26" t="s">
        <v>183</v>
      </c>
      <c r="Z68" s="29">
        <v>0.1</v>
      </c>
      <c r="AA68" s="29">
        <f t="shared" si="0"/>
        <v>9.9990000000000009E-2</v>
      </c>
      <c r="AB68" s="29">
        <v>0.33329999999999999</v>
      </c>
      <c r="AC68" s="29">
        <v>0.33329999999999999</v>
      </c>
      <c r="AD68" s="29">
        <v>0.33329999999999999</v>
      </c>
      <c r="AE68" s="29">
        <v>0</v>
      </c>
      <c r="AF68" s="30" t="s">
        <v>705</v>
      </c>
      <c r="AG68" s="30" t="s">
        <v>706</v>
      </c>
      <c r="AH68" s="30" t="s">
        <v>367</v>
      </c>
      <c r="AI68" s="30" t="s">
        <v>367</v>
      </c>
      <c r="AJ68" s="31">
        <v>0.31</v>
      </c>
      <c r="AK68" s="32" t="s">
        <v>707</v>
      </c>
      <c r="AL68" s="32" t="s">
        <v>708</v>
      </c>
      <c r="AM68" s="32" t="s">
        <v>709</v>
      </c>
      <c r="AN68" s="32" t="s">
        <v>700</v>
      </c>
      <c r="AO68" s="32">
        <v>0.56999999999999995</v>
      </c>
      <c r="AP68" s="68" t="s">
        <v>3137</v>
      </c>
      <c r="AQ68" s="68" t="s">
        <v>3138</v>
      </c>
      <c r="AR68" s="68" t="s">
        <v>186</v>
      </c>
      <c r="AS68" s="68" t="s">
        <v>1272</v>
      </c>
      <c r="AT68" s="69">
        <v>0</v>
      </c>
      <c r="AU68" s="33"/>
      <c r="AV68" s="33"/>
      <c r="AW68" s="33"/>
      <c r="AX68" s="33"/>
      <c r="AY68" s="34"/>
      <c r="AZ68" s="42">
        <f t="shared" si="8"/>
        <v>8.7999999999999995E-2</v>
      </c>
      <c r="BA68" s="43">
        <f t="shared" si="9"/>
        <v>0.87999999999999989</v>
      </c>
      <c r="BB68" s="44" t="str">
        <f t="shared" si="4"/>
        <v>AVANCE SIGNIFICATIVO</v>
      </c>
      <c r="BC68" s="46">
        <f t="shared" si="10"/>
        <v>0</v>
      </c>
      <c r="BD68" s="45" t="str">
        <f t="shared" si="5"/>
        <v>VENCIDO</v>
      </c>
      <c r="BE68" s="75"/>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5"/>
    </row>
    <row r="69" spans="1:132" s="6" customFormat="1" ht="76.5" customHeight="1" thickBot="1" x14ac:dyDescent="0.3">
      <c r="A69" s="27">
        <v>58</v>
      </c>
      <c r="B69" s="26" t="s">
        <v>307</v>
      </c>
      <c r="C69" s="26" t="s">
        <v>685</v>
      </c>
      <c r="D69" s="26" t="s">
        <v>686</v>
      </c>
      <c r="E69" s="26" t="s">
        <v>687</v>
      </c>
      <c r="F69" s="26" t="s">
        <v>688</v>
      </c>
      <c r="G69" s="26" t="s">
        <v>710</v>
      </c>
      <c r="H69" s="26" t="s">
        <v>711</v>
      </c>
      <c r="I69" s="26">
        <v>1</v>
      </c>
      <c r="J69" s="26" t="s">
        <v>712</v>
      </c>
      <c r="K69" s="26" t="s">
        <v>7</v>
      </c>
      <c r="L69" s="26" t="s">
        <v>7</v>
      </c>
      <c r="M69" s="26" t="s">
        <v>7</v>
      </c>
      <c r="N69" s="28">
        <v>44958</v>
      </c>
      <c r="O69" s="28">
        <v>45199</v>
      </c>
      <c r="P69" s="28" t="s">
        <v>693</v>
      </c>
      <c r="Q69" s="28" t="s">
        <v>694</v>
      </c>
      <c r="R69" s="28" t="s">
        <v>410</v>
      </c>
      <c r="S69" s="28" t="s">
        <v>411</v>
      </c>
      <c r="T69" s="26" t="s">
        <v>648</v>
      </c>
      <c r="U69" s="26" t="s">
        <v>183</v>
      </c>
      <c r="V69" s="26" t="s">
        <v>183</v>
      </c>
      <c r="W69" s="26" t="s">
        <v>183</v>
      </c>
      <c r="X69" s="26" t="s">
        <v>183</v>
      </c>
      <c r="Y69" s="26" t="s">
        <v>183</v>
      </c>
      <c r="Z69" s="29">
        <v>0.1</v>
      </c>
      <c r="AA69" s="29">
        <f t="shared" si="0"/>
        <v>0.1</v>
      </c>
      <c r="AB69" s="29">
        <v>0.3</v>
      </c>
      <c r="AC69" s="29">
        <v>0.3</v>
      </c>
      <c r="AD69" s="29">
        <v>0.4</v>
      </c>
      <c r="AE69" s="29">
        <v>0</v>
      </c>
      <c r="AF69" s="30" t="s">
        <v>713</v>
      </c>
      <c r="AG69" s="30" t="s">
        <v>714</v>
      </c>
      <c r="AH69" s="30" t="s">
        <v>367</v>
      </c>
      <c r="AI69" s="30" t="s">
        <v>367</v>
      </c>
      <c r="AJ69" s="31">
        <v>0.3</v>
      </c>
      <c r="AK69" s="32" t="s">
        <v>715</v>
      </c>
      <c r="AL69" s="32" t="s">
        <v>716</v>
      </c>
      <c r="AM69" s="32" t="s">
        <v>717</v>
      </c>
      <c r="AN69" s="32" t="s">
        <v>700</v>
      </c>
      <c r="AO69" s="32">
        <v>0.3</v>
      </c>
      <c r="AP69" s="68" t="s">
        <v>3139</v>
      </c>
      <c r="AQ69" s="68" t="s">
        <v>3140</v>
      </c>
      <c r="AR69" s="68" t="s">
        <v>186</v>
      </c>
      <c r="AS69" s="68" t="s">
        <v>1272</v>
      </c>
      <c r="AT69" s="69">
        <v>0.4</v>
      </c>
      <c r="AU69" s="33"/>
      <c r="AV69" s="33"/>
      <c r="AW69" s="33"/>
      <c r="AX69" s="33"/>
      <c r="AY69" s="34"/>
      <c r="AZ69" s="42">
        <f t="shared" si="8"/>
        <v>0.1</v>
      </c>
      <c r="BA69" s="43">
        <f t="shared" si="9"/>
        <v>1</v>
      </c>
      <c r="BB69" s="44" t="str">
        <f t="shared" si="4"/>
        <v>CUMPLIMIENTO TOTAL</v>
      </c>
      <c r="BC69" s="46" t="str">
        <f t="shared" si="10"/>
        <v>NO APLICA ACCION FINALIZADA</v>
      </c>
      <c r="BD69" s="45" t="str">
        <f t="shared" si="5"/>
        <v>NO APLICA ACCION FINALIZADA</v>
      </c>
      <c r="BE69" s="75"/>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5"/>
    </row>
    <row r="70" spans="1:132" s="6" customFormat="1" ht="76.5" customHeight="1" thickBot="1" x14ac:dyDescent="0.3">
      <c r="A70" s="27">
        <v>59</v>
      </c>
      <c r="B70" s="26" t="s">
        <v>307</v>
      </c>
      <c r="C70" s="26" t="s">
        <v>685</v>
      </c>
      <c r="D70" s="26" t="s">
        <v>686</v>
      </c>
      <c r="E70" s="26" t="s">
        <v>687</v>
      </c>
      <c r="F70" s="26" t="s">
        <v>688</v>
      </c>
      <c r="G70" s="26" t="s">
        <v>718</v>
      </c>
      <c r="H70" s="26" t="s">
        <v>719</v>
      </c>
      <c r="I70" s="26" t="s">
        <v>720</v>
      </c>
      <c r="J70" s="26" t="s">
        <v>721</v>
      </c>
      <c r="K70" s="26" t="s">
        <v>7</v>
      </c>
      <c r="L70" s="26" t="s">
        <v>7</v>
      </c>
      <c r="M70" s="26" t="s">
        <v>7</v>
      </c>
      <c r="N70" s="28">
        <v>45200</v>
      </c>
      <c r="O70" s="28">
        <v>45280</v>
      </c>
      <c r="P70" s="28" t="s">
        <v>693</v>
      </c>
      <c r="Q70" s="28" t="s">
        <v>694</v>
      </c>
      <c r="R70" s="28" t="s">
        <v>410</v>
      </c>
      <c r="S70" s="28" t="s">
        <v>411</v>
      </c>
      <c r="T70" s="26" t="s">
        <v>648</v>
      </c>
      <c r="U70" s="26" t="s">
        <v>183</v>
      </c>
      <c r="V70" s="26" t="s">
        <v>183</v>
      </c>
      <c r="W70" s="26" t="s">
        <v>183</v>
      </c>
      <c r="X70" s="26" t="s">
        <v>183</v>
      </c>
      <c r="Y70" s="26" t="s">
        <v>183</v>
      </c>
      <c r="Z70" s="29">
        <v>0.1</v>
      </c>
      <c r="AA70" s="29">
        <f t="shared" si="0"/>
        <v>0.1</v>
      </c>
      <c r="AB70" s="29">
        <v>0</v>
      </c>
      <c r="AC70" s="29">
        <v>0</v>
      </c>
      <c r="AD70" s="29">
        <v>0</v>
      </c>
      <c r="AE70" s="29">
        <v>1</v>
      </c>
      <c r="AF70" s="30">
        <v>0</v>
      </c>
      <c r="AG70" s="30">
        <v>0</v>
      </c>
      <c r="AH70" s="30">
        <v>0</v>
      </c>
      <c r="AI70" s="30">
        <v>0</v>
      </c>
      <c r="AJ70" s="31">
        <v>0</v>
      </c>
      <c r="AK70" s="32" t="s">
        <v>722</v>
      </c>
      <c r="AL70" s="32" t="s">
        <v>367</v>
      </c>
      <c r="AM70" s="32" t="s">
        <v>723</v>
      </c>
      <c r="AN70" s="32" t="s">
        <v>367</v>
      </c>
      <c r="AO70" s="32">
        <v>0</v>
      </c>
      <c r="AP70" s="68" t="s">
        <v>3141</v>
      </c>
      <c r="AQ70" s="68" t="s">
        <v>367</v>
      </c>
      <c r="AR70" s="68" t="s">
        <v>3142</v>
      </c>
      <c r="AS70" s="68" t="s">
        <v>1272</v>
      </c>
      <c r="AT70" s="69">
        <v>0</v>
      </c>
      <c r="AU70" s="33"/>
      <c r="AV70" s="33"/>
      <c r="AW70" s="33"/>
      <c r="AX70" s="33"/>
      <c r="AY70" s="34"/>
      <c r="AZ70" s="42">
        <f t="shared" si="8"/>
        <v>0</v>
      </c>
      <c r="BA70" s="43">
        <f t="shared" si="9"/>
        <v>0</v>
      </c>
      <c r="BB70" s="44" t="str">
        <f t="shared" si="4"/>
        <v>SIN AVANCE</v>
      </c>
      <c r="BC70" s="46">
        <f t="shared" si="10"/>
        <v>81</v>
      </c>
      <c r="BD70" s="45" t="str">
        <f t="shared" si="5"/>
        <v>CON TIEMPO</v>
      </c>
      <c r="BE70" s="75"/>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5"/>
    </row>
    <row r="71" spans="1:132" s="6" customFormat="1" ht="76.5" customHeight="1" thickBot="1" x14ac:dyDescent="0.3">
      <c r="A71" s="27">
        <v>60</v>
      </c>
      <c r="B71" s="26" t="s">
        <v>307</v>
      </c>
      <c r="C71" s="26" t="s">
        <v>685</v>
      </c>
      <c r="D71" s="26" t="s">
        <v>686</v>
      </c>
      <c r="E71" s="26" t="s">
        <v>687</v>
      </c>
      <c r="F71" s="26" t="s">
        <v>688</v>
      </c>
      <c r="G71" s="26" t="s">
        <v>724</v>
      </c>
      <c r="H71" s="26" t="s">
        <v>725</v>
      </c>
      <c r="I71" s="26" t="s">
        <v>726</v>
      </c>
      <c r="J71" s="26" t="s">
        <v>727</v>
      </c>
      <c r="K71" s="26" t="s">
        <v>7</v>
      </c>
      <c r="L71" s="26" t="s">
        <v>7</v>
      </c>
      <c r="M71" s="26" t="s">
        <v>7</v>
      </c>
      <c r="N71" s="28">
        <v>44958</v>
      </c>
      <c r="O71" s="28">
        <v>45107</v>
      </c>
      <c r="P71" s="28" t="s">
        <v>693</v>
      </c>
      <c r="Q71" s="28" t="s">
        <v>694</v>
      </c>
      <c r="R71" s="28" t="s">
        <v>410</v>
      </c>
      <c r="S71" s="28" t="s">
        <v>411</v>
      </c>
      <c r="T71" s="26" t="s">
        <v>648</v>
      </c>
      <c r="U71" s="26" t="s">
        <v>183</v>
      </c>
      <c r="V71" s="26" t="s">
        <v>183</v>
      </c>
      <c r="W71" s="26" t="s">
        <v>183</v>
      </c>
      <c r="X71" s="26" t="s">
        <v>183</v>
      </c>
      <c r="Y71" s="26" t="s">
        <v>183</v>
      </c>
      <c r="Z71" s="29">
        <v>0.1</v>
      </c>
      <c r="AA71" s="29">
        <f t="shared" si="0"/>
        <v>0.1</v>
      </c>
      <c r="AB71" s="29">
        <v>0.5</v>
      </c>
      <c r="AC71" s="29">
        <v>0.5</v>
      </c>
      <c r="AD71" s="29">
        <v>0</v>
      </c>
      <c r="AE71" s="29">
        <v>0</v>
      </c>
      <c r="AF71" s="30" t="s">
        <v>728</v>
      </c>
      <c r="AG71" s="30" t="s">
        <v>729</v>
      </c>
      <c r="AH71" s="30" t="s">
        <v>367</v>
      </c>
      <c r="AI71" s="30" t="s">
        <v>367</v>
      </c>
      <c r="AJ71" s="31">
        <v>0.25</v>
      </c>
      <c r="AK71" s="32" t="s">
        <v>730</v>
      </c>
      <c r="AL71" s="32" t="s">
        <v>731</v>
      </c>
      <c r="AM71" s="32" t="s">
        <v>732</v>
      </c>
      <c r="AN71" s="32" t="s">
        <v>700</v>
      </c>
      <c r="AO71" s="32">
        <v>0.6</v>
      </c>
      <c r="AP71" s="68" t="s">
        <v>3143</v>
      </c>
      <c r="AQ71" s="68" t="s">
        <v>367</v>
      </c>
      <c r="AR71" s="68" t="s">
        <v>186</v>
      </c>
      <c r="AS71" s="68" t="s">
        <v>1272</v>
      </c>
      <c r="AT71" s="69">
        <v>0</v>
      </c>
      <c r="AU71" s="33"/>
      <c r="AV71" s="33"/>
      <c r="AW71" s="33"/>
      <c r="AX71" s="33"/>
      <c r="AY71" s="34"/>
      <c r="AZ71" s="42">
        <f t="shared" si="8"/>
        <v>8.5000000000000006E-2</v>
      </c>
      <c r="BA71" s="43">
        <f t="shared" si="9"/>
        <v>0.85</v>
      </c>
      <c r="BB71" s="44" t="str">
        <f t="shared" si="4"/>
        <v>AVANCE SIGNIFICATIVO</v>
      </c>
      <c r="BC71" s="46">
        <f t="shared" si="10"/>
        <v>-92</v>
      </c>
      <c r="BD71" s="45" t="str">
        <f t="shared" si="5"/>
        <v>VENCIDO</v>
      </c>
      <c r="BE71" s="75"/>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5"/>
    </row>
    <row r="72" spans="1:132" s="6" customFormat="1" ht="76.5" customHeight="1" thickBot="1" x14ac:dyDescent="0.3">
      <c r="A72" s="27">
        <v>61</v>
      </c>
      <c r="B72" s="26" t="s">
        <v>307</v>
      </c>
      <c r="C72" s="26" t="s">
        <v>685</v>
      </c>
      <c r="D72" s="26" t="s">
        <v>686</v>
      </c>
      <c r="E72" s="26" t="s">
        <v>687</v>
      </c>
      <c r="F72" s="26" t="s">
        <v>688</v>
      </c>
      <c r="G72" s="26" t="s">
        <v>733</v>
      </c>
      <c r="H72" s="26" t="s">
        <v>734</v>
      </c>
      <c r="I72" s="26">
        <v>1</v>
      </c>
      <c r="J72" s="26" t="s">
        <v>735</v>
      </c>
      <c r="K72" s="26" t="s">
        <v>7</v>
      </c>
      <c r="L72" s="26" t="s">
        <v>7</v>
      </c>
      <c r="M72" s="26" t="s">
        <v>7</v>
      </c>
      <c r="N72" s="28">
        <v>44958</v>
      </c>
      <c r="O72" s="28">
        <v>45290</v>
      </c>
      <c r="P72" s="28" t="s">
        <v>693</v>
      </c>
      <c r="Q72" s="28" t="s">
        <v>694</v>
      </c>
      <c r="R72" s="28" t="s">
        <v>410</v>
      </c>
      <c r="S72" s="28" t="s">
        <v>411</v>
      </c>
      <c r="T72" s="26" t="s">
        <v>648</v>
      </c>
      <c r="U72" s="26" t="s">
        <v>183</v>
      </c>
      <c r="V72" s="26" t="s">
        <v>183</v>
      </c>
      <c r="W72" s="26" t="s">
        <v>183</v>
      </c>
      <c r="X72" s="26" t="s">
        <v>183</v>
      </c>
      <c r="Y72" s="26" t="s">
        <v>183</v>
      </c>
      <c r="Z72" s="29">
        <v>0.1</v>
      </c>
      <c r="AA72" s="29">
        <f t="shared" si="0"/>
        <v>0.10000000000000003</v>
      </c>
      <c r="AB72" s="29">
        <v>0.2</v>
      </c>
      <c r="AC72" s="29">
        <v>0.4</v>
      </c>
      <c r="AD72" s="29">
        <v>0.3</v>
      </c>
      <c r="AE72" s="29">
        <v>0.1</v>
      </c>
      <c r="AF72" s="30" t="s">
        <v>736</v>
      </c>
      <c r="AG72" s="30" t="s">
        <v>737</v>
      </c>
      <c r="AH72" s="30" t="s">
        <v>367</v>
      </c>
      <c r="AI72" s="30" t="s">
        <v>367</v>
      </c>
      <c r="AJ72" s="31">
        <v>0.2</v>
      </c>
      <c r="AK72" s="32" t="s">
        <v>738</v>
      </c>
      <c r="AL72" s="32" t="s">
        <v>739</v>
      </c>
      <c r="AM72" s="32" t="s">
        <v>740</v>
      </c>
      <c r="AN72" s="32" t="s">
        <v>700</v>
      </c>
      <c r="AO72" s="32">
        <v>0.4</v>
      </c>
      <c r="AP72" s="68" t="s">
        <v>3144</v>
      </c>
      <c r="AQ72" s="68" t="s">
        <v>3145</v>
      </c>
      <c r="AR72" s="68" t="s">
        <v>3146</v>
      </c>
      <c r="AS72" s="68" t="s">
        <v>1272</v>
      </c>
      <c r="AT72" s="69">
        <v>0.3</v>
      </c>
      <c r="AU72" s="33"/>
      <c r="AV72" s="33"/>
      <c r="AW72" s="33"/>
      <c r="AX72" s="33"/>
      <c r="AY72" s="34"/>
      <c r="AZ72" s="42">
        <f t="shared" si="8"/>
        <v>9.0000000000000024E-2</v>
      </c>
      <c r="BA72" s="43">
        <f t="shared" si="9"/>
        <v>0.90000000000000013</v>
      </c>
      <c r="BB72" s="44" t="str">
        <f t="shared" si="4"/>
        <v>AVANCE SIGNIFICATIVO</v>
      </c>
      <c r="BC72" s="46">
        <f t="shared" si="10"/>
        <v>91</v>
      </c>
      <c r="BD72" s="45" t="str">
        <f t="shared" si="5"/>
        <v>CON TIEMPO</v>
      </c>
      <c r="BE72" s="75"/>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5"/>
    </row>
    <row r="73" spans="1:132" s="6" customFormat="1" ht="76.5" customHeight="1" thickBot="1" x14ac:dyDescent="0.3">
      <c r="A73" s="27">
        <v>62</v>
      </c>
      <c r="B73" s="26" t="s">
        <v>307</v>
      </c>
      <c r="C73" s="26" t="s">
        <v>685</v>
      </c>
      <c r="D73" s="26" t="s">
        <v>686</v>
      </c>
      <c r="E73" s="26" t="s">
        <v>687</v>
      </c>
      <c r="F73" s="26" t="s">
        <v>688</v>
      </c>
      <c r="G73" s="26" t="s">
        <v>741</v>
      </c>
      <c r="H73" s="26" t="s">
        <v>742</v>
      </c>
      <c r="I73" s="26" t="s">
        <v>743</v>
      </c>
      <c r="J73" s="26" t="s">
        <v>744</v>
      </c>
      <c r="K73" s="26" t="s">
        <v>7</v>
      </c>
      <c r="L73" s="26" t="s">
        <v>7</v>
      </c>
      <c r="M73" s="26" t="s">
        <v>7</v>
      </c>
      <c r="N73" s="28">
        <v>45108</v>
      </c>
      <c r="O73" s="28">
        <v>45290</v>
      </c>
      <c r="P73" s="28" t="s">
        <v>693</v>
      </c>
      <c r="Q73" s="28" t="s">
        <v>694</v>
      </c>
      <c r="R73" s="28" t="s">
        <v>410</v>
      </c>
      <c r="S73" s="28" t="s">
        <v>411</v>
      </c>
      <c r="T73" s="26" t="s">
        <v>648</v>
      </c>
      <c r="U73" s="26" t="s">
        <v>183</v>
      </c>
      <c r="V73" s="26" t="s">
        <v>183</v>
      </c>
      <c r="W73" s="26" t="s">
        <v>183</v>
      </c>
      <c r="X73" s="26" t="s">
        <v>183</v>
      </c>
      <c r="Y73" s="26" t="s">
        <v>183</v>
      </c>
      <c r="Z73" s="29">
        <v>0.1</v>
      </c>
      <c r="AA73" s="29">
        <f t="shared" si="0"/>
        <v>0.1</v>
      </c>
      <c r="AB73" s="29">
        <v>0</v>
      </c>
      <c r="AC73" s="29">
        <v>0</v>
      </c>
      <c r="AD73" s="29">
        <v>0.6</v>
      </c>
      <c r="AE73" s="29">
        <v>0.4</v>
      </c>
      <c r="AF73" s="30">
        <v>0</v>
      </c>
      <c r="AG73" s="30">
        <v>0</v>
      </c>
      <c r="AH73" s="30">
        <v>0</v>
      </c>
      <c r="AI73" s="30">
        <v>0</v>
      </c>
      <c r="AJ73" s="31">
        <v>0</v>
      </c>
      <c r="AK73" s="32" t="s">
        <v>745</v>
      </c>
      <c r="AL73" s="32" t="s">
        <v>746</v>
      </c>
      <c r="AM73" s="32" t="s">
        <v>747</v>
      </c>
      <c r="AN73" s="32" t="s">
        <v>700</v>
      </c>
      <c r="AO73" s="32">
        <v>0.14000000000000001</v>
      </c>
      <c r="AP73" s="68" t="s">
        <v>3147</v>
      </c>
      <c r="AQ73" s="68" t="s">
        <v>3148</v>
      </c>
      <c r="AR73" s="68" t="s">
        <v>3149</v>
      </c>
      <c r="AS73" s="68" t="s">
        <v>1272</v>
      </c>
      <c r="AT73" s="69">
        <v>0.6</v>
      </c>
      <c r="AU73" s="33"/>
      <c r="AV73" s="33"/>
      <c r="AW73" s="33"/>
      <c r="AX73" s="33"/>
      <c r="AY73" s="34"/>
      <c r="AZ73" s="42">
        <f t="shared" si="8"/>
        <v>7.3999999999999996E-2</v>
      </c>
      <c r="BA73" s="43">
        <f t="shared" si="9"/>
        <v>0.74</v>
      </c>
      <c r="BB73" s="44" t="str">
        <f t="shared" si="4"/>
        <v>AVANCE SIGNIFICATIVO</v>
      </c>
      <c r="BC73" s="46">
        <f t="shared" si="10"/>
        <v>91</v>
      </c>
      <c r="BD73" s="45" t="str">
        <f t="shared" si="5"/>
        <v>CON TIEMPO</v>
      </c>
      <c r="BE73" s="75"/>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5"/>
    </row>
    <row r="74" spans="1:132" s="6" customFormat="1" ht="76.5" customHeight="1" thickBot="1" x14ac:dyDescent="0.3">
      <c r="A74" s="27">
        <v>63</v>
      </c>
      <c r="B74" s="26" t="s">
        <v>307</v>
      </c>
      <c r="C74" s="26" t="s">
        <v>685</v>
      </c>
      <c r="D74" s="26" t="s">
        <v>686</v>
      </c>
      <c r="E74" s="26" t="s">
        <v>687</v>
      </c>
      <c r="F74" s="26" t="s">
        <v>688</v>
      </c>
      <c r="G74" s="26" t="s">
        <v>748</v>
      </c>
      <c r="H74" s="26" t="s">
        <v>749</v>
      </c>
      <c r="I74" s="26" t="s">
        <v>750</v>
      </c>
      <c r="J74" s="26" t="s">
        <v>751</v>
      </c>
      <c r="K74" s="26" t="s">
        <v>7</v>
      </c>
      <c r="L74" s="26" t="s">
        <v>7</v>
      </c>
      <c r="M74" s="26" t="s">
        <v>7</v>
      </c>
      <c r="N74" s="28">
        <v>44928</v>
      </c>
      <c r="O74" s="28">
        <v>45290</v>
      </c>
      <c r="P74" s="28" t="s">
        <v>693</v>
      </c>
      <c r="Q74" s="28" t="s">
        <v>694</v>
      </c>
      <c r="R74" s="28" t="s">
        <v>410</v>
      </c>
      <c r="S74" s="28" t="s">
        <v>411</v>
      </c>
      <c r="T74" s="26" t="s">
        <v>648</v>
      </c>
      <c r="U74" s="26" t="s">
        <v>183</v>
      </c>
      <c r="V74" s="26" t="s">
        <v>183</v>
      </c>
      <c r="W74" s="26" t="s">
        <v>183</v>
      </c>
      <c r="X74" s="26" t="s">
        <v>183</v>
      </c>
      <c r="Y74" s="26" t="s">
        <v>183</v>
      </c>
      <c r="Z74" s="29">
        <v>0.1</v>
      </c>
      <c r="AA74" s="29">
        <f t="shared" si="0"/>
        <v>0.1</v>
      </c>
      <c r="AB74" s="29">
        <v>0.25</v>
      </c>
      <c r="AC74" s="29">
        <v>0.25</v>
      </c>
      <c r="AD74" s="29">
        <v>0.25</v>
      </c>
      <c r="AE74" s="29">
        <v>0.25</v>
      </c>
      <c r="AF74" s="30" t="s">
        <v>752</v>
      </c>
      <c r="AG74" s="30" t="s">
        <v>753</v>
      </c>
      <c r="AH74" s="30" t="s">
        <v>367</v>
      </c>
      <c r="AI74" s="30" t="s">
        <v>367</v>
      </c>
      <c r="AJ74" s="31">
        <v>0.25</v>
      </c>
      <c r="AK74" s="32" t="s">
        <v>754</v>
      </c>
      <c r="AL74" s="32" t="s">
        <v>755</v>
      </c>
      <c r="AM74" s="32" t="s">
        <v>756</v>
      </c>
      <c r="AN74" s="32" t="s">
        <v>700</v>
      </c>
      <c r="AO74" s="32">
        <v>0.25</v>
      </c>
      <c r="AP74" s="68" t="s">
        <v>3150</v>
      </c>
      <c r="AQ74" s="68" t="s">
        <v>755</v>
      </c>
      <c r="AR74" s="68" t="s">
        <v>3151</v>
      </c>
      <c r="AS74" s="68" t="s">
        <v>1272</v>
      </c>
      <c r="AT74" s="69">
        <v>0.25</v>
      </c>
      <c r="AU74" s="33"/>
      <c r="AV74" s="33"/>
      <c r="AW74" s="33"/>
      <c r="AX74" s="33"/>
      <c r="AY74" s="34"/>
      <c r="AZ74" s="42">
        <f t="shared" si="8"/>
        <v>7.5000000000000011E-2</v>
      </c>
      <c r="BA74" s="43">
        <f t="shared" si="9"/>
        <v>0.75</v>
      </c>
      <c r="BB74" s="44" t="str">
        <f t="shared" si="4"/>
        <v>AVANCE SIGNIFICATIVO</v>
      </c>
      <c r="BC74" s="46">
        <f t="shared" si="10"/>
        <v>91</v>
      </c>
      <c r="BD74" s="45" t="str">
        <f t="shared" si="5"/>
        <v>CON TIEMPO</v>
      </c>
      <c r="BE74" s="75"/>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5"/>
    </row>
    <row r="75" spans="1:132" s="6" customFormat="1" ht="76.5" customHeight="1" thickBot="1" x14ac:dyDescent="0.3">
      <c r="A75" s="27">
        <v>64</v>
      </c>
      <c r="B75" s="26" t="s">
        <v>307</v>
      </c>
      <c r="C75" s="26" t="s">
        <v>685</v>
      </c>
      <c r="D75" s="26" t="s">
        <v>686</v>
      </c>
      <c r="E75" s="26" t="s">
        <v>687</v>
      </c>
      <c r="F75" s="26" t="s">
        <v>688</v>
      </c>
      <c r="G75" s="26" t="s">
        <v>757</v>
      </c>
      <c r="H75" s="26" t="s">
        <v>758</v>
      </c>
      <c r="I75" s="26" t="s">
        <v>759</v>
      </c>
      <c r="J75" s="26" t="s">
        <v>760</v>
      </c>
      <c r="K75" s="26" t="s">
        <v>7</v>
      </c>
      <c r="L75" s="26" t="s">
        <v>7</v>
      </c>
      <c r="M75" s="26" t="s">
        <v>7</v>
      </c>
      <c r="N75" s="28">
        <v>44958</v>
      </c>
      <c r="O75" s="28">
        <v>45015</v>
      </c>
      <c r="P75" s="28" t="s">
        <v>693</v>
      </c>
      <c r="Q75" s="28" t="s">
        <v>694</v>
      </c>
      <c r="R75" s="28" t="s">
        <v>410</v>
      </c>
      <c r="S75" s="28" t="s">
        <v>411</v>
      </c>
      <c r="T75" s="26" t="s">
        <v>648</v>
      </c>
      <c r="U75" s="26" t="s">
        <v>183</v>
      </c>
      <c r="V75" s="26" t="s">
        <v>183</v>
      </c>
      <c r="W75" s="26" t="s">
        <v>183</v>
      </c>
      <c r="X75" s="26" t="s">
        <v>183</v>
      </c>
      <c r="Y75" s="26" t="s">
        <v>183</v>
      </c>
      <c r="Z75" s="29">
        <v>0.1</v>
      </c>
      <c r="AA75" s="29">
        <f t="shared" si="0"/>
        <v>0.1</v>
      </c>
      <c r="AB75" s="29">
        <v>1</v>
      </c>
      <c r="AC75" s="29">
        <v>0</v>
      </c>
      <c r="AD75" s="29">
        <v>0</v>
      </c>
      <c r="AE75" s="29">
        <v>0</v>
      </c>
      <c r="AF75" s="30" t="s">
        <v>761</v>
      </c>
      <c r="AG75" s="30" t="s">
        <v>762</v>
      </c>
      <c r="AH75" s="30" t="s">
        <v>367</v>
      </c>
      <c r="AI75" s="30" t="s">
        <v>367</v>
      </c>
      <c r="AJ75" s="31">
        <v>1</v>
      </c>
      <c r="AK75" s="32" t="s">
        <v>188</v>
      </c>
      <c r="AL75" s="32" t="s">
        <v>7</v>
      </c>
      <c r="AM75" s="32" t="s">
        <v>7</v>
      </c>
      <c r="AN75" s="32" t="s">
        <v>7</v>
      </c>
      <c r="AO75" s="32">
        <v>0</v>
      </c>
      <c r="AP75" s="68" t="s">
        <v>188</v>
      </c>
      <c r="AQ75" s="68" t="s">
        <v>7</v>
      </c>
      <c r="AR75" s="68" t="s">
        <v>7</v>
      </c>
      <c r="AS75" s="68" t="s">
        <v>7</v>
      </c>
      <c r="AT75" s="69">
        <v>0</v>
      </c>
      <c r="AU75" s="33"/>
      <c r="AV75" s="33"/>
      <c r="AW75" s="33"/>
      <c r="AX75" s="33"/>
      <c r="AY75" s="34"/>
      <c r="AZ75" s="42">
        <f t="shared" si="8"/>
        <v>0.1</v>
      </c>
      <c r="BA75" s="43">
        <f t="shared" si="9"/>
        <v>1</v>
      </c>
      <c r="BB75" s="44" t="str">
        <f t="shared" si="4"/>
        <v>CUMPLIMIENTO TOTAL</v>
      </c>
      <c r="BC75" s="45" t="str">
        <f t="shared" si="10"/>
        <v>NO APLICA ACCION FINALIZADA</v>
      </c>
      <c r="BD75" s="45" t="str">
        <f t="shared" si="5"/>
        <v>NO APLICA ACCION FINALIZADA</v>
      </c>
      <c r="BE75" s="75"/>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5"/>
    </row>
    <row r="76" spans="1:132" s="6" customFormat="1" ht="76.5" customHeight="1" thickBot="1" x14ac:dyDescent="0.3">
      <c r="A76" s="27">
        <v>65</v>
      </c>
      <c r="B76" s="26" t="s">
        <v>307</v>
      </c>
      <c r="C76" s="26" t="s">
        <v>685</v>
      </c>
      <c r="D76" s="26" t="s">
        <v>686</v>
      </c>
      <c r="E76" s="26" t="s">
        <v>687</v>
      </c>
      <c r="F76" s="26" t="s">
        <v>688</v>
      </c>
      <c r="G76" s="26" t="s">
        <v>763</v>
      </c>
      <c r="H76" s="26" t="s">
        <v>764</v>
      </c>
      <c r="I76" s="26">
        <v>1</v>
      </c>
      <c r="J76" s="26" t="s">
        <v>765</v>
      </c>
      <c r="K76" s="26" t="s">
        <v>7</v>
      </c>
      <c r="L76" s="26" t="s">
        <v>7</v>
      </c>
      <c r="M76" s="26" t="s">
        <v>7</v>
      </c>
      <c r="N76" s="28">
        <v>44958</v>
      </c>
      <c r="O76" s="28">
        <v>45290</v>
      </c>
      <c r="P76" s="28" t="s">
        <v>693</v>
      </c>
      <c r="Q76" s="28" t="s">
        <v>694</v>
      </c>
      <c r="R76" s="28" t="s">
        <v>410</v>
      </c>
      <c r="S76" s="28" t="s">
        <v>411</v>
      </c>
      <c r="T76" s="26" t="s">
        <v>648</v>
      </c>
      <c r="U76" s="26" t="s">
        <v>183</v>
      </c>
      <c r="V76" s="26" t="s">
        <v>183</v>
      </c>
      <c r="W76" s="26" t="s">
        <v>183</v>
      </c>
      <c r="X76" s="26" t="s">
        <v>183</v>
      </c>
      <c r="Y76" s="26" t="s">
        <v>183</v>
      </c>
      <c r="Z76" s="29">
        <v>0.1</v>
      </c>
      <c r="AA76" s="29">
        <f t="shared" ref="AA76:AA136" si="11">Z76*(AB76+AC76+AD76+AE76)</f>
        <v>0.1</v>
      </c>
      <c r="AB76" s="29">
        <v>0.25</v>
      </c>
      <c r="AC76" s="29">
        <v>0.25</v>
      </c>
      <c r="AD76" s="29">
        <v>0.25</v>
      </c>
      <c r="AE76" s="29">
        <v>0.25</v>
      </c>
      <c r="AF76" s="30" t="s">
        <v>766</v>
      </c>
      <c r="AG76" s="30" t="s">
        <v>767</v>
      </c>
      <c r="AH76" s="30" t="s">
        <v>367</v>
      </c>
      <c r="AI76" s="30" t="s">
        <v>367</v>
      </c>
      <c r="AJ76" s="31">
        <v>0.25</v>
      </c>
      <c r="AK76" s="32" t="s">
        <v>768</v>
      </c>
      <c r="AL76" s="32" t="s">
        <v>708</v>
      </c>
      <c r="AM76" s="32" t="s">
        <v>769</v>
      </c>
      <c r="AN76" s="32" t="s">
        <v>700</v>
      </c>
      <c r="AO76" s="32">
        <v>0.25</v>
      </c>
      <c r="AP76" s="68" t="s">
        <v>3152</v>
      </c>
      <c r="AQ76" s="68" t="s">
        <v>708</v>
      </c>
      <c r="AR76" s="68" t="s">
        <v>3153</v>
      </c>
      <c r="AS76" s="68" t="s">
        <v>1272</v>
      </c>
      <c r="AT76" s="69">
        <v>0.25</v>
      </c>
      <c r="AU76" s="33"/>
      <c r="AV76" s="33"/>
      <c r="AW76" s="33"/>
      <c r="AX76" s="33"/>
      <c r="AY76" s="34"/>
      <c r="AZ76" s="42">
        <f t="shared" ref="AZ76:AZ107" si="12">(AJ76+AO76+AT76+AY76)*Z76</f>
        <v>7.5000000000000011E-2</v>
      </c>
      <c r="BA76" s="43">
        <f t="shared" ref="BA76:BA107" si="13">AJ76+AO76+AT76+AY76</f>
        <v>0.75</v>
      </c>
      <c r="BB76" s="44" t="str">
        <f t="shared" si="4"/>
        <v>AVANCE SIGNIFICATIVO</v>
      </c>
      <c r="BC76" s="46">
        <f t="shared" ref="BC76:BC107" si="14">(IF(BB76="CUMPLIMIENTO TOTAL","NO APLICA ACCION FINALIZADA",O76-$C$6))</f>
        <v>91</v>
      </c>
      <c r="BD76" s="45" t="str">
        <f t="shared" si="5"/>
        <v>CON TIEMPO</v>
      </c>
      <c r="BE76" s="75"/>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5"/>
    </row>
    <row r="77" spans="1:132" s="6" customFormat="1" ht="76.5" customHeight="1" thickBot="1" x14ac:dyDescent="0.3">
      <c r="A77" s="27">
        <v>66</v>
      </c>
      <c r="B77" s="26" t="s">
        <v>265</v>
      </c>
      <c r="C77" s="26" t="s">
        <v>266</v>
      </c>
      <c r="D77" s="26" t="s">
        <v>267</v>
      </c>
      <c r="E77" s="26" t="s">
        <v>268</v>
      </c>
      <c r="F77" s="26" t="s">
        <v>269</v>
      </c>
      <c r="G77" s="26" t="s">
        <v>770</v>
      </c>
      <c r="H77" s="26" t="s">
        <v>271</v>
      </c>
      <c r="I77" s="26" t="s">
        <v>771</v>
      </c>
      <c r="J77" s="26" t="s">
        <v>273</v>
      </c>
      <c r="K77" s="26" t="s">
        <v>7</v>
      </c>
      <c r="L77" s="26" t="s">
        <v>7</v>
      </c>
      <c r="M77" s="26" t="s">
        <v>7</v>
      </c>
      <c r="N77" s="28">
        <v>45047</v>
      </c>
      <c r="O77" s="28">
        <v>45291</v>
      </c>
      <c r="P77" s="28" t="s">
        <v>693</v>
      </c>
      <c r="Q77" s="28" t="s">
        <v>694</v>
      </c>
      <c r="R77" s="28" t="s">
        <v>410</v>
      </c>
      <c r="S77" s="28" t="s">
        <v>411</v>
      </c>
      <c r="T77" s="26" t="s">
        <v>648</v>
      </c>
      <c r="U77" s="26" t="s">
        <v>183</v>
      </c>
      <c r="V77" s="26" t="s">
        <v>183</v>
      </c>
      <c r="W77" s="26" t="s">
        <v>183</v>
      </c>
      <c r="X77" s="26" t="s">
        <v>183</v>
      </c>
      <c r="Y77" s="26" t="s">
        <v>183</v>
      </c>
      <c r="Z77" s="35">
        <v>1</v>
      </c>
      <c r="AA77" s="29">
        <f t="shared" si="11"/>
        <v>1</v>
      </c>
      <c r="AB77" s="29">
        <v>0</v>
      </c>
      <c r="AC77" s="35">
        <v>0.33</v>
      </c>
      <c r="AD77" s="35">
        <v>0.33</v>
      </c>
      <c r="AE77" s="35">
        <v>0.34</v>
      </c>
      <c r="AF77" s="30" t="s">
        <v>772</v>
      </c>
      <c r="AG77" s="30" t="s">
        <v>773</v>
      </c>
      <c r="AH77" s="30" t="s">
        <v>367</v>
      </c>
      <c r="AI77" s="30" t="s">
        <v>367</v>
      </c>
      <c r="AJ77" s="31">
        <v>0.33</v>
      </c>
      <c r="AK77" s="32" t="s">
        <v>774</v>
      </c>
      <c r="AL77" s="32" t="s">
        <v>775</v>
      </c>
      <c r="AM77" s="32" t="s">
        <v>776</v>
      </c>
      <c r="AN77" s="32" t="s">
        <v>700</v>
      </c>
      <c r="AO77" s="32">
        <v>0.33</v>
      </c>
      <c r="AP77" s="68" t="s">
        <v>3154</v>
      </c>
      <c r="AQ77" s="68" t="s">
        <v>3155</v>
      </c>
      <c r="AR77" s="68" t="s">
        <v>3156</v>
      </c>
      <c r="AS77" s="68" t="s">
        <v>1272</v>
      </c>
      <c r="AT77" s="69">
        <v>0.25</v>
      </c>
      <c r="AU77" s="33"/>
      <c r="AV77" s="33"/>
      <c r="AW77" s="33"/>
      <c r="AX77" s="33"/>
      <c r="AY77" s="34"/>
      <c r="AZ77" s="42">
        <f t="shared" si="12"/>
        <v>0.91</v>
      </c>
      <c r="BA77" s="43">
        <f t="shared" si="13"/>
        <v>0.91</v>
      </c>
      <c r="BB77" s="44" t="str">
        <f t="shared" ref="BB77:BB139" si="15">IF(BA77&lt;=0%,"SIN AVANCE",IF(BA77&lt;33%,"AVANCE MINIMO",IF(BA77&lt;66%,"AVANCE PARCIAL",IF(BA77&lt;=99.9%,"AVANCE SIGNIFICATIVO",IF(BA77=100%,"CUMPLIMIENTO TOTAL","ERROR")))))</f>
        <v>AVANCE SIGNIFICATIVO</v>
      </c>
      <c r="BC77" s="46">
        <f t="shared" si="14"/>
        <v>92</v>
      </c>
      <c r="BD77" s="45" t="str">
        <f t="shared" ref="BD77:BD140" si="16">(IF(BB77="CUMPLIMIENTO TOTAL","NO APLICA ACCION FINALIZADA",IF(BC77&lt;=0,"VENCIDO",IF(BC77&lt;=10,"POR VENCER","CON TIEMPO"))))</f>
        <v>CON TIEMPO</v>
      </c>
      <c r="BE77" s="43">
        <f>AZ77</f>
        <v>0.91</v>
      </c>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5"/>
    </row>
    <row r="78" spans="1:132" customFormat="1" ht="76.5" customHeight="1" thickBot="1" x14ac:dyDescent="0.3">
      <c r="A78" s="27">
        <v>67</v>
      </c>
      <c r="B78" s="26" t="s">
        <v>307</v>
      </c>
      <c r="C78" s="26" t="s">
        <v>685</v>
      </c>
      <c r="D78" s="26" t="s">
        <v>777</v>
      </c>
      <c r="E78" s="26" t="s">
        <v>778</v>
      </c>
      <c r="F78" s="26" t="s">
        <v>779</v>
      </c>
      <c r="G78" s="26" t="s">
        <v>780</v>
      </c>
      <c r="H78" s="26" t="s">
        <v>781</v>
      </c>
      <c r="I78" s="26" t="s">
        <v>782</v>
      </c>
      <c r="J78" s="26" t="s">
        <v>783</v>
      </c>
      <c r="K78" s="26" t="s">
        <v>7</v>
      </c>
      <c r="L78" s="26" t="s">
        <v>7</v>
      </c>
      <c r="M78" s="26" t="s">
        <v>7</v>
      </c>
      <c r="N78" s="28">
        <v>44928</v>
      </c>
      <c r="O78" s="28">
        <v>45290</v>
      </c>
      <c r="P78" s="28" t="s">
        <v>784</v>
      </c>
      <c r="Q78" s="28" t="s">
        <v>785</v>
      </c>
      <c r="R78" s="28" t="s">
        <v>410</v>
      </c>
      <c r="S78" s="28" t="s">
        <v>411</v>
      </c>
      <c r="T78" s="26" t="s">
        <v>786</v>
      </c>
      <c r="U78" s="26" t="s">
        <v>183</v>
      </c>
      <c r="V78" s="26" t="s">
        <v>183</v>
      </c>
      <c r="W78" s="26" t="s">
        <v>183</v>
      </c>
      <c r="X78" s="26" t="s">
        <v>183</v>
      </c>
      <c r="Y78" s="26" t="s">
        <v>183</v>
      </c>
      <c r="Z78" s="29">
        <v>0.2</v>
      </c>
      <c r="AA78" s="29">
        <f t="shared" si="11"/>
        <v>0.2</v>
      </c>
      <c r="AB78" s="29">
        <v>0.25</v>
      </c>
      <c r="AC78" s="29">
        <v>0.25</v>
      </c>
      <c r="AD78" s="29">
        <v>0.25</v>
      </c>
      <c r="AE78" s="29">
        <v>0.25</v>
      </c>
      <c r="AF78" s="30" t="s">
        <v>787</v>
      </c>
      <c r="AG78" s="30" t="s">
        <v>788</v>
      </c>
      <c r="AH78" s="30" t="s">
        <v>789</v>
      </c>
      <c r="AI78" s="30" t="s">
        <v>367</v>
      </c>
      <c r="AJ78" s="31">
        <v>0.25</v>
      </c>
      <c r="AK78" s="32" t="s">
        <v>790</v>
      </c>
      <c r="AL78" s="32" t="s">
        <v>791</v>
      </c>
      <c r="AM78" s="32" t="s">
        <v>792</v>
      </c>
      <c r="AN78" s="32" t="s">
        <v>367</v>
      </c>
      <c r="AO78" s="32">
        <v>0.25</v>
      </c>
      <c r="AP78" s="68" t="s">
        <v>3157</v>
      </c>
      <c r="AQ78" s="68" t="s">
        <v>3158</v>
      </c>
      <c r="AR78" s="68" t="s">
        <v>3159</v>
      </c>
      <c r="AS78" s="68" t="s">
        <v>3160</v>
      </c>
      <c r="AT78" s="69">
        <v>0.25</v>
      </c>
      <c r="AU78" s="33"/>
      <c r="AV78" s="33"/>
      <c r="AW78" s="33"/>
      <c r="AX78" s="33"/>
      <c r="AY78" s="34"/>
      <c r="AZ78" s="42">
        <f t="shared" si="12"/>
        <v>0.15000000000000002</v>
      </c>
      <c r="BA78" s="43">
        <f t="shared" si="13"/>
        <v>0.75</v>
      </c>
      <c r="BB78" s="44" t="str">
        <f t="shared" si="15"/>
        <v>AVANCE SIGNIFICATIVO</v>
      </c>
      <c r="BC78" s="46">
        <f t="shared" si="14"/>
        <v>91</v>
      </c>
      <c r="BD78" s="45" t="str">
        <f t="shared" si="16"/>
        <v>CON TIEMPO</v>
      </c>
      <c r="BE78" s="75">
        <f>SUM(AZ78:AZ81)</f>
        <v>0.79200000000000004</v>
      </c>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row>
    <row r="79" spans="1:132" customFormat="1" ht="76.5" customHeight="1" thickBot="1" x14ac:dyDescent="0.3">
      <c r="A79" s="27">
        <v>68</v>
      </c>
      <c r="B79" s="26" t="s">
        <v>307</v>
      </c>
      <c r="C79" s="26" t="s">
        <v>685</v>
      </c>
      <c r="D79" s="26" t="s">
        <v>777</v>
      </c>
      <c r="E79" s="26" t="s">
        <v>778</v>
      </c>
      <c r="F79" s="26" t="s">
        <v>779</v>
      </c>
      <c r="G79" s="26" t="s">
        <v>793</v>
      </c>
      <c r="H79" s="26" t="s">
        <v>794</v>
      </c>
      <c r="I79" s="26">
        <v>1</v>
      </c>
      <c r="J79" s="26" t="s">
        <v>795</v>
      </c>
      <c r="K79" s="26" t="s">
        <v>7</v>
      </c>
      <c r="L79" s="26" t="s">
        <v>7</v>
      </c>
      <c r="M79" s="26" t="s">
        <v>7</v>
      </c>
      <c r="N79" s="28">
        <v>45017</v>
      </c>
      <c r="O79" s="28">
        <v>45199</v>
      </c>
      <c r="P79" s="28" t="s">
        <v>784</v>
      </c>
      <c r="Q79" s="28" t="s">
        <v>785</v>
      </c>
      <c r="R79" s="28" t="s">
        <v>410</v>
      </c>
      <c r="S79" s="28" t="s">
        <v>411</v>
      </c>
      <c r="T79" s="26" t="s">
        <v>786</v>
      </c>
      <c r="U79" s="26" t="s">
        <v>183</v>
      </c>
      <c r="V79" s="26" t="s">
        <v>183</v>
      </c>
      <c r="W79" s="26" t="s">
        <v>183</v>
      </c>
      <c r="X79" s="26" t="s">
        <v>183</v>
      </c>
      <c r="Y79" s="26" t="s">
        <v>183</v>
      </c>
      <c r="Z79" s="29">
        <v>0.2</v>
      </c>
      <c r="AA79" s="29">
        <f t="shared" si="11"/>
        <v>0.2</v>
      </c>
      <c r="AB79" s="29">
        <v>0</v>
      </c>
      <c r="AC79" s="29">
        <v>0.5</v>
      </c>
      <c r="AD79" s="29">
        <v>0.5</v>
      </c>
      <c r="AE79" s="29">
        <v>0</v>
      </c>
      <c r="AF79" s="30" t="s">
        <v>796</v>
      </c>
      <c r="AG79" s="30" t="s">
        <v>797</v>
      </c>
      <c r="AH79" s="30" t="s">
        <v>798</v>
      </c>
      <c r="AI79" s="30" t="s">
        <v>367</v>
      </c>
      <c r="AJ79" s="31">
        <v>0.25</v>
      </c>
      <c r="AK79" s="32" t="s">
        <v>799</v>
      </c>
      <c r="AL79" s="32" t="s">
        <v>800</v>
      </c>
      <c r="AM79" s="32" t="s">
        <v>801</v>
      </c>
      <c r="AN79" s="32" t="s">
        <v>367</v>
      </c>
      <c r="AO79" s="32">
        <v>0.25</v>
      </c>
      <c r="AP79" s="68" t="s">
        <v>3161</v>
      </c>
      <c r="AQ79" s="68" t="s">
        <v>3162</v>
      </c>
      <c r="AR79" s="68" t="s">
        <v>801</v>
      </c>
      <c r="AS79" s="68" t="s">
        <v>3160</v>
      </c>
      <c r="AT79" s="69">
        <v>0.5</v>
      </c>
      <c r="AU79" s="33"/>
      <c r="AV79" s="33"/>
      <c r="AW79" s="33"/>
      <c r="AX79" s="33"/>
      <c r="AY79" s="34"/>
      <c r="AZ79" s="42">
        <f t="shared" si="12"/>
        <v>0.2</v>
      </c>
      <c r="BA79" s="43">
        <f t="shared" si="13"/>
        <v>1</v>
      </c>
      <c r="BB79" s="44" t="str">
        <f t="shared" si="15"/>
        <v>CUMPLIMIENTO TOTAL</v>
      </c>
      <c r="BC79" s="46" t="str">
        <f t="shared" si="14"/>
        <v>NO APLICA ACCION FINALIZADA</v>
      </c>
      <c r="BD79" s="45" t="str">
        <f t="shared" si="16"/>
        <v>NO APLICA ACCION FINALIZADA</v>
      </c>
      <c r="BE79" s="75"/>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row>
    <row r="80" spans="1:132" customFormat="1" ht="76.5" customHeight="1" thickBot="1" x14ac:dyDescent="0.3">
      <c r="A80" s="27">
        <v>69</v>
      </c>
      <c r="B80" s="26" t="s">
        <v>307</v>
      </c>
      <c r="C80" s="26" t="s">
        <v>685</v>
      </c>
      <c r="D80" s="26" t="s">
        <v>777</v>
      </c>
      <c r="E80" s="26" t="s">
        <v>778</v>
      </c>
      <c r="F80" s="26" t="s">
        <v>779</v>
      </c>
      <c r="G80" s="26" t="s">
        <v>802</v>
      </c>
      <c r="H80" s="26" t="s">
        <v>803</v>
      </c>
      <c r="I80" s="26">
        <v>1</v>
      </c>
      <c r="J80" s="26" t="s">
        <v>804</v>
      </c>
      <c r="K80" s="26" t="s">
        <v>7</v>
      </c>
      <c r="L80" s="26" t="s">
        <v>7</v>
      </c>
      <c r="M80" s="26" t="s">
        <v>805</v>
      </c>
      <c r="N80" s="28">
        <v>44928</v>
      </c>
      <c r="O80" s="28">
        <v>45290</v>
      </c>
      <c r="P80" s="28" t="s">
        <v>784</v>
      </c>
      <c r="Q80" s="28" t="s">
        <v>785</v>
      </c>
      <c r="R80" s="28" t="s">
        <v>410</v>
      </c>
      <c r="S80" s="28" t="s">
        <v>411</v>
      </c>
      <c r="T80" s="26" t="s">
        <v>786</v>
      </c>
      <c r="U80" s="26" t="s">
        <v>183</v>
      </c>
      <c r="V80" s="26" t="s">
        <v>183</v>
      </c>
      <c r="W80" s="26" t="s">
        <v>183</v>
      </c>
      <c r="X80" s="26" t="s">
        <v>183</v>
      </c>
      <c r="Y80" s="26" t="s">
        <v>183</v>
      </c>
      <c r="Z80" s="29">
        <v>0.4</v>
      </c>
      <c r="AA80" s="29">
        <f t="shared" si="11"/>
        <v>0.4</v>
      </c>
      <c r="AB80" s="29">
        <v>0.25</v>
      </c>
      <c r="AC80" s="29">
        <v>0.25</v>
      </c>
      <c r="AD80" s="29">
        <v>0.25</v>
      </c>
      <c r="AE80" s="29">
        <v>0.25</v>
      </c>
      <c r="AF80" s="30" t="s">
        <v>806</v>
      </c>
      <c r="AG80" s="30" t="s">
        <v>807</v>
      </c>
      <c r="AH80" s="30" t="s">
        <v>808</v>
      </c>
      <c r="AI80" s="30" t="s">
        <v>367</v>
      </c>
      <c r="AJ80" s="31">
        <v>0.25</v>
      </c>
      <c r="AK80" s="32" t="s">
        <v>809</v>
      </c>
      <c r="AL80" s="32" t="s">
        <v>807</v>
      </c>
      <c r="AM80" s="32" t="s">
        <v>808</v>
      </c>
      <c r="AN80" s="32" t="s">
        <v>810</v>
      </c>
      <c r="AO80" s="32">
        <v>0.23</v>
      </c>
      <c r="AP80" s="68" t="s">
        <v>3163</v>
      </c>
      <c r="AQ80" s="68" t="s">
        <v>3164</v>
      </c>
      <c r="AR80" s="68" t="s">
        <v>808</v>
      </c>
      <c r="AS80" s="68" t="s">
        <v>3160</v>
      </c>
      <c r="AT80" s="69">
        <v>0.25</v>
      </c>
      <c r="AU80" s="33"/>
      <c r="AV80" s="33"/>
      <c r="AW80" s="33"/>
      <c r="AX80" s="33"/>
      <c r="AY80" s="34"/>
      <c r="AZ80" s="42">
        <f t="shared" si="12"/>
        <v>0.29199999999999998</v>
      </c>
      <c r="BA80" s="43">
        <f t="shared" si="13"/>
        <v>0.73</v>
      </c>
      <c r="BB80" s="44" t="str">
        <f t="shared" si="15"/>
        <v>AVANCE SIGNIFICATIVO</v>
      </c>
      <c r="BC80" s="46">
        <f t="shared" si="14"/>
        <v>91</v>
      </c>
      <c r="BD80" s="45" t="str">
        <f t="shared" si="16"/>
        <v>CON TIEMPO</v>
      </c>
      <c r="BE80" s="75"/>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row>
    <row r="81" spans="1:131" customFormat="1" ht="76.5" customHeight="1" thickBot="1" x14ac:dyDescent="0.3">
      <c r="A81" s="27">
        <v>70</v>
      </c>
      <c r="B81" s="26" t="s">
        <v>307</v>
      </c>
      <c r="C81" s="26" t="s">
        <v>685</v>
      </c>
      <c r="D81" s="26" t="s">
        <v>777</v>
      </c>
      <c r="E81" s="26" t="s">
        <v>778</v>
      </c>
      <c r="F81" s="26" t="s">
        <v>779</v>
      </c>
      <c r="G81" s="26" t="s">
        <v>811</v>
      </c>
      <c r="H81" s="26" t="s">
        <v>812</v>
      </c>
      <c r="I81" s="26" t="s">
        <v>782</v>
      </c>
      <c r="J81" s="26" t="s">
        <v>813</v>
      </c>
      <c r="K81" s="26" t="s">
        <v>7</v>
      </c>
      <c r="L81" s="26" t="s">
        <v>7</v>
      </c>
      <c r="M81" s="26" t="s">
        <v>7</v>
      </c>
      <c r="N81" s="28">
        <v>44928</v>
      </c>
      <c r="O81" s="28">
        <v>45290</v>
      </c>
      <c r="P81" s="28" t="s">
        <v>784</v>
      </c>
      <c r="Q81" s="28" t="s">
        <v>785</v>
      </c>
      <c r="R81" s="28" t="s">
        <v>410</v>
      </c>
      <c r="S81" s="28" t="s">
        <v>411</v>
      </c>
      <c r="T81" s="26" t="s">
        <v>786</v>
      </c>
      <c r="U81" s="26" t="s">
        <v>183</v>
      </c>
      <c r="V81" s="26" t="s">
        <v>183</v>
      </c>
      <c r="W81" s="26" t="s">
        <v>183</v>
      </c>
      <c r="X81" s="26" t="s">
        <v>183</v>
      </c>
      <c r="Y81" s="26" t="s">
        <v>183</v>
      </c>
      <c r="Z81" s="29">
        <v>0.2</v>
      </c>
      <c r="AA81" s="29">
        <f t="shared" si="11"/>
        <v>0.2</v>
      </c>
      <c r="AB81" s="29">
        <v>0.25</v>
      </c>
      <c r="AC81" s="29">
        <v>0.25</v>
      </c>
      <c r="AD81" s="29">
        <v>0.25</v>
      </c>
      <c r="AE81" s="29">
        <v>0.25</v>
      </c>
      <c r="AF81" s="30" t="s">
        <v>814</v>
      </c>
      <c r="AG81" s="30" t="s">
        <v>815</v>
      </c>
      <c r="AH81" s="30" t="s">
        <v>816</v>
      </c>
      <c r="AI81" s="30" t="s">
        <v>367</v>
      </c>
      <c r="AJ81" s="31">
        <v>0.25</v>
      </c>
      <c r="AK81" s="32" t="s">
        <v>817</v>
      </c>
      <c r="AL81" s="32" t="s">
        <v>818</v>
      </c>
      <c r="AM81" s="32" t="s">
        <v>819</v>
      </c>
      <c r="AN81" s="32" t="s">
        <v>367</v>
      </c>
      <c r="AO81" s="32">
        <v>0.25</v>
      </c>
      <c r="AP81" s="68" t="s">
        <v>3165</v>
      </c>
      <c r="AQ81" s="68" t="s">
        <v>3166</v>
      </c>
      <c r="AR81" s="68" t="s">
        <v>3167</v>
      </c>
      <c r="AS81" s="68" t="s">
        <v>3160</v>
      </c>
      <c r="AT81" s="69">
        <v>0.25</v>
      </c>
      <c r="AU81" s="33"/>
      <c r="AV81" s="33"/>
      <c r="AW81" s="33"/>
      <c r="AX81" s="33"/>
      <c r="AY81" s="34"/>
      <c r="AZ81" s="42">
        <f t="shared" si="12"/>
        <v>0.15000000000000002</v>
      </c>
      <c r="BA81" s="43">
        <f t="shared" si="13"/>
        <v>0.75</v>
      </c>
      <c r="BB81" s="44" t="str">
        <f t="shared" si="15"/>
        <v>AVANCE SIGNIFICATIVO</v>
      </c>
      <c r="BC81" s="46">
        <f t="shared" si="14"/>
        <v>91</v>
      </c>
      <c r="BD81" s="45" t="str">
        <f t="shared" si="16"/>
        <v>CON TIEMPO</v>
      </c>
      <c r="BE81" s="75"/>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row>
    <row r="82" spans="1:131" customFormat="1" ht="76.5" customHeight="1" thickBot="1" x14ac:dyDescent="0.3">
      <c r="A82" s="27">
        <v>71</v>
      </c>
      <c r="B82" s="26" t="s">
        <v>265</v>
      </c>
      <c r="C82" s="26" t="s">
        <v>266</v>
      </c>
      <c r="D82" s="26" t="s">
        <v>777</v>
      </c>
      <c r="E82" s="26" t="s">
        <v>268</v>
      </c>
      <c r="F82" s="26" t="s">
        <v>269</v>
      </c>
      <c r="G82" s="26" t="s">
        <v>820</v>
      </c>
      <c r="H82" s="26" t="s">
        <v>271</v>
      </c>
      <c r="I82" s="26" t="s">
        <v>821</v>
      </c>
      <c r="J82" s="26" t="s">
        <v>273</v>
      </c>
      <c r="K82" s="26" t="s">
        <v>7</v>
      </c>
      <c r="L82" s="26" t="s">
        <v>7</v>
      </c>
      <c r="M82" s="26" t="s">
        <v>7</v>
      </c>
      <c r="N82" s="28">
        <v>45047</v>
      </c>
      <c r="O82" s="28">
        <v>45291</v>
      </c>
      <c r="P82" s="28" t="s">
        <v>784</v>
      </c>
      <c r="Q82" s="28" t="s">
        <v>785</v>
      </c>
      <c r="R82" s="28" t="s">
        <v>410</v>
      </c>
      <c r="S82" s="28" t="s">
        <v>411</v>
      </c>
      <c r="T82" s="26" t="s">
        <v>786</v>
      </c>
      <c r="U82" s="26" t="s">
        <v>183</v>
      </c>
      <c r="V82" s="26" t="s">
        <v>183</v>
      </c>
      <c r="W82" s="26" t="s">
        <v>183</v>
      </c>
      <c r="X82" s="26" t="s">
        <v>183</v>
      </c>
      <c r="Y82" s="26" t="s">
        <v>183</v>
      </c>
      <c r="Z82" s="35">
        <v>1</v>
      </c>
      <c r="AA82" s="29">
        <f t="shared" si="11"/>
        <v>1</v>
      </c>
      <c r="AB82" s="29">
        <v>0</v>
      </c>
      <c r="AC82" s="35">
        <v>0.33</v>
      </c>
      <c r="AD82" s="35">
        <v>0.33</v>
      </c>
      <c r="AE82" s="35">
        <v>0.34</v>
      </c>
      <c r="AF82" s="30" t="s">
        <v>822</v>
      </c>
      <c r="AG82" s="30" t="s">
        <v>823</v>
      </c>
      <c r="AH82" s="30" t="s">
        <v>367</v>
      </c>
      <c r="AI82" s="30" t="s">
        <v>367</v>
      </c>
      <c r="AJ82" s="31">
        <v>1</v>
      </c>
      <c r="AK82" s="32" t="s">
        <v>188</v>
      </c>
      <c r="AL82" s="32" t="s">
        <v>7</v>
      </c>
      <c r="AM82" s="32" t="s">
        <v>7</v>
      </c>
      <c r="AN82" s="32" t="s">
        <v>7</v>
      </c>
      <c r="AO82" s="32">
        <v>0</v>
      </c>
      <c r="AP82" s="68" t="s">
        <v>188</v>
      </c>
      <c r="AQ82" s="68" t="s">
        <v>7</v>
      </c>
      <c r="AR82" s="68" t="s">
        <v>7</v>
      </c>
      <c r="AS82" s="68" t="s">
        <v>7</v>
      </c>
      <c r="AT82" s="69">
        <v>0</v>
      </c>
      <c r="AU82" s="33"/>
      <c r="AV82" s="33"/>
      <c r="AW82" s="33"/>
      <c r="AX82" s="33"/>
      <c r="AY82" s="34"/>
      <c r="AZ82" s="42">
        <f t="shared" si="12"/>
        <v>1</v>
      </c>
      <c r="BA82" s="43">
        <f t="shared" si="13"/>
        <v>1</v>
      </c>
      <c r="BB82" s="44" t="str">
        <f t="shared" si="15"/>
        <v>CUMPLIMIENTO TOTAL</v>
      </c>
      <c r="BC82" s="45" t="str">
        <f t="shared" si="14"/>
        <v>NO APLICA ACCION FINALIZADA</v>
      </c>
      <c r="BD82" s="45" t="str">
        <f t="shared" si="16"/>
        <v>NO APLICA ACCION FINALIZADA</v>
      </c>
      <c r="BE82" s="43">
        <f>AZ82</f>
        <v>1</v>
      </c>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row>
    <row r="83" spans="1:131" customFormat="1" ht="76.5" customHeight="1" thickBot="1" x14ac:dyDescent="0.3">
      <c r="A83" s="27">
        <v>72</v>
      </c>
      <c r="B83" s="26" t="s">
        <v>307</v>
      </c>
      <c r="C83" s="26" t="s">
        <v>824</v>
      </c>
      <c r="D83" s="26" t="s">
        <v>825</v>
      </c>
      <c r="E83" s="26" t="s">
        <v>826</v>
      </c>
      <c r="F83" s="26" t="s">
        <v>827</v>
      </c>
      <c r="G83" s="26" t="s">
        <v>828</v>
      </c>
      <c r="H83" s="26" t="s">
        <v>829</v>
      </c>
      <c r="I83" s="26" t="s">
        <v>830</v>
      </c>
      <c r="J83" s="26" t="s">
        <v>831</v>
      </c>
      <c r="K83" s="26" t="s">
        <v>7</v>
      </c>
      <c r="L83" s="26" t="s">
        <v>7</v>
      </c>
      <c r="M83" s="26" t="s">
        <v>832</v>
      </c>
      <c r="N83" s="28">
        <v>44957</v>
      </c>
      <c r="O83" s="28">
        <v>45291</v>
      </c>
      <c r="P83" s="28" t="s">
        <v>51</v>
      </c>
      <c r="Q83" s="28" t="s">
        <v>833</v>
      </c>
      <c r="R83" s="28" t="s">
        <v>410</v>
      </c>
      <c r="S83" s="28" t="s">
        <v>411</v>
      </c>
      <c r="T83" s="26" t="s">
        <v>834</v>
      </c>
      <c r="U83" s="26" t="s">
        <v>183</v>
      </c>
      <c r="V83" s="26" t="s">
        <v>183</v>
      </c>
      <c r="W83" s="26" t="s">
        <v>183</v>
      </c>
      <c r="X83" s="26" t="s">
        <v>183</v>
      </c>
      <c r="Y83" s="26" t="s">
        <v>183</v>
      </c>
      <c r="Z83" s="29">
        <v>0.1</v>
      </c>
      <c r="AA83" s="29">
        <f t="shared" si="11"/>
        <v>0.1</v>
      </c>
      <c r="AB83" s="29">
        <v>0.2</v>
      </c>
      <c r="AC83" s="29">
        <v>0</v>
      </c>
      <c r="AD83" s="29">
        <v>0</v>
      </c>
      <c r="AE83" s="29">
        <v>0.8</v>
      </c>
      <c r="AF83" s="30" t="s">
        <v>835</v>
      </c>
      <c r="AG83" s="30" t="s">
        <v>836</v>
      </c>
      <c r="AH83" s="30" t="s">
        <v>837</v>
      </c>
      <c r="AI83" s="30">
        <v>0</v>
      </c>
      <c r="AJ83" s="31">
        <v>0.56000000000000005</v>
      </c>
      <c r="AK83" s="32" t="s">
        <v>838</v>
      </c>
      <c r="AL83" s="32" t="s">
        <v>839</v>
      </c>
      <c r="AM83" s="32" t="s">
        <v>840</v>
      </c>
      <c r="AN83" s="32" t="s">
        <v>841</v>
      </c>
      <c r="AO83" s="32">
        <v>0.32</v>
      </c>
      <c r="AP83" s="68" t="s">
        <v>3168</v>
      </c>
      <c r="AQ83" s="68" t="s">
        <v>3169</v>
      </c>
      <c r="AR83" s="68" t="s">
        <v>3170</v>
      </c>
      <c r="AS83" s="68" t="s">
        <v>3171</v>
      </c>
      <c r="AT83" s="69">
        <v>0.06</v>
      </c>
      <c r="AU83" s="33"/>
      <c r="AV83" s="33"/>
      <c r="AW83" s="33"/>
      <c r="AX83" s="33"/>
      <c r="AY83" s="34"/>
      <c r="AZ83" s="42">
        <f t="shared" si="12"/>
        <v>9.4000000000000028E-2</v>
      </c>
      <c r="BA83" s="43">
        <f t="shared" si="13"/>
        <v>0.94000000000000017</v>
      </c>
      <c r="BB83" s="44" t="str">
        <f t="shared" si="15"/>
        <v>AVANCE SIGNIFICATIVO</v>
      </c>
      <c r="BC83" s="46">
        <f t="shared" si="14"/>
        <v>92</v>
      </c>
      <c r="BD83" s="45" t="str">
        <f t="shared" si="16"/>
        <v>CON TIEMPO</v>
      </c>
      <c r="BE83" s="75">
        <f>SUM(AZ83:AZ88)</f>
        <v>0.78800000000000003</v>
      </c>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row>
    <row r="84" spans="1:131" customFormat="1" ht="76.5" customHeight="1" thickBot="1" x14ac:dyDescent="0.3">
      <c r="A84" s="27">
        <v>73</v>
      </c>
      <c r="B84" s="26" t="s">
        <v>307</v>
      </c>
      <c r="C84" s="26" t="s">
        <v>824</v>
      </c>
      <c r="D84" s="26" t="s">
        <v>825</v>
      </c>
      <c r="E84" s="26" t="s">
        <v>826</v>
      </c>
      <c r="F84" s="26" t="s">
        <v>827</v>
      </c>
      <c r="G84" s="26" t="s">
        <v>842</v>
      </c>
      <c r="H84" s="26" t="s">
        <v>843</v>
      </c>
      <c r="I84" s="26" t="s">
        <v>844</v>
      </c>
      <c r="J84" s="26" t="s">
        <v>845</v>
      </c>
      <c r="K84" s="26" t="s">
        <v>7</v>
      </c>
      <c r="L84" s="26" t="s">
        <v>7</v>
      </c>
      <c r="M84" s="26" t="s">
        <v>846</v>
      </c>
      <c r="N84" s="28">
        <v>44957</v>
      </c>
      <c r="O84" s="28">
        <v>45291</v>
      </c>
      <c r="P84" s="28" t="s">
        <v>51</v>
      </c>
      <c r="Q84" s="28" t="s">
        <v>833</v>
      </c>
      <c r="R84" s="28" t="s">
        <v>410</v>
      </c>
      <c r="S84" s="28" t="s">
        <v>411</v>
      </c>
      <c r="T84" s="26" t="s">
        <v>834</v>
      </c>
      <c r="U84" s="26" t="s">
        <v>183</v>
      </c>
      <c r="V84" s="26" t="s">
        <v>183</v>
      </c>
      <c r="W84" s="26" t="s">
        <v>183</v>
      </c>
      <c r="X84" s="26" t="s">
        <v>183</v>
      </c>
      <c r="Y84" s="26" t="s">
        <v>183</v>
      </c>
      <c r="Z84" s="29">
        <v>0.1</v>
      </c>
      <c r="AA84" s="29">
        <f t="shared" si="11"/>
        <v>0.1</v>
      </c>
      <c r="AB84" s="29">
        <v>0.2</v>
      </c>
      <c r="AC84" s="29">
        <v>0</v>
      </c>
      <c r="AD84" s="29">
        <v>0</v>
      </c>
      <c r="AE84" s="29">
        <v>0.8</v>
      </c>
      <c r="AF84" s="30" t="s">
        <v>847</v>
      </c>
      <c r="AG84" s="30" t="s">
        <v>848</v>
      </c>
      <c r="AH84" s="30" t="s">
        <v>837</v>
      </c>
      <c r="AI84" s="30">
        <v>0</v>
      </c>
      <c r="AJ84" s="31">
        <v>0.56000000000000005</v>
      </c>
      <c r="AK84" s="32" t="s">
        <v>838</v>
      </c>
      <c r="AL84" s="32" t="s">
        <v>849</v>
      </c>
      <c r="AM84" s="32" t="s">
        <v>850</v>
      </c>
      <c r="AN84" s="32" t="s">
        <v>841</v>
      </c>
      <c r="AO84" s="32">
        <v>0.32</v>
      </c>
      <c r="AP84" s="68" t="s">
        <v>3172</v>
      </c>
      <c r="AQ84" s="68" t="s">
        <v>3173</v>
      </c>
      <c r="AR84" s="68" t="s">
        <v>3170</v>
      </c>
      <c r="AS84" s="68" t="s">
        <v>3171</v>
      </c>
      <c r="AT84" s="69">
        <v>0.06</v>
      </c>
      <c r="AU84" s="33"/>
      <c r="AV84" s="33"/>
      <c r="AW84" s="33"/>
      <c r="AX84" s="33"/>
      <c r="AY84" s="34"/>
      <c r="AZ84" s="42">
        <f t="shared" si="12"/>
        <v>9.4000000000000028E-2</v>
      </c>
      <c r="BA84" s="43">
        <f t="shared" si="13"/>
        <v>0.94000000000000017</v>
      </c>
      <c r="BB84" s="44" t="str">
        <f t="shared" si="15"/>
        <v>AVANCE SIGNIFICATIVO</v>
      </c>
      <c r="BC84" s="46">
        <f t="shared" si="14"/>
        <v>92</v>
      </c>
      <c r="BD84" s="45" t="str">
        <f t="shared" si="16"/>
        <v>CON TIEMPO</v>
      </c>
      <c r="BE84" s="75"/>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row>
    <row r="85" spans="1:131" customFormat="1" ht="76.5" customHeight="1" thickBot="1" x14ac:dyDescent="0.3">
      <c r="A85" s="27">
        <v>74</v>
      </c>
      <c r="B85" s="26" t="s">
        <v>307</v>
      </c>
      <c r="C85" s="26" t="s">
        <v>824</v>
      </c>
      <c r="D85" s="26" t="s">
        <v>825</v>
      </c>
      <c r="E85" s="26" t="s">
        <v>826</v>
      </c>
      <c r="F85" s="26" t="s">
        <v>827</v>
      </c>
      <c r="G85" s="26" t="s">
        <v>851</v>
      </c>
      <c r="H85" s="26" t="s">
        <v>852</v>
      </c>
      <c r="I85" s="26" t="s">
        <v>853</v>
      </c>
      <c r="J85" s="26" t="s">
        <v>854</v>
      </c>
      <c r="K85" s="26" t="s">
        <v>7</v>
      </c>
      <c r="L85" s="26" t="s">
        <v>7</v>
      </c>
      <c r="M85" s="26" t="s">
        <v>855</v>
      </c>
      <c r="N85" s="28">
        <v>44957</v>
      </c>
      <c r="O85" s="28">
        <v>45291</v>
      </c>
      <c r="P85" s="28" t="s">
        <v>51</v>
      </c>
      <c r="Q85" s="28" t="s">
        <v>833</v>
      </c>
      <c r="R85" s="28" t="s">
        <v>410</v>
      </c>
      <c r="S85" s="28" t="s">
        <v>411</v>
      </c>
      <c r="T85" s="26" t="s">
        <v>834</v>
      </c>
      <c r="U85" s="26" t="s">
        <v>183</v>
      </c>
      <c r="V85" s="26" t="s">
        <v>183</v>
      </c>
      <c r="W85" s="26" t="s">
        <v>183</v>
      </c>
      <c r="X85" s="26" t="s">
        <v>183</v>
      </c>
      <c r="Y85" s="26" t="s">
        <v>183</v>
      </c>
      <c r="Z85" s="29">
        <v>0.2</v>
      </c>
      <c r="AA85" s="29">
        <f t="shared" si="11"/>
        <v>0.19999999999999998</v>
      </c>
      <c r="AB85" s="29">
        <v>0.28999999999999998</v>
      </c>
      <c r="AC85" s="29">
        <v>0.26300000000000001</v>
      </c>
      <c r="AD85" s="29">
        <v>0.2</v>
      </c>
      <c r="AE85" s="29">
        <v>0.247</v>
      </c>
      <c r="AF85" s="30" t="s">
        <v>856</v>
      </c>
      <c r="AG85" s="30" t="s">
        <v>857</v>
      </c>
      <c r="AH85" s="30" t="s">
        <v>858</v>
      </c>
      <c r="AI85" s="30">
        <v>0</v>
      </c>
      <c r="AJ85" s="31">
        <v>0.28999999999999998</v>
      </c>
      <c r="AK85" s="32" t="s">
        <v>859</v>
      </c>
      <c r="AL85" s="32" t="s">
        <v>860</v>
      </c>
      <c r="AM85" s="32" t="s">
        <v>861</v>
      </c>
      <c r="AN85" s="32" t="s">
        <v>841</v>
      </c>
      <c r="AO85" s="32">
        <v>0.23</v>
      </c>
      <c r="AP85" s="68" t="s">
        <v>3174</v>
      </c>
      <c r="AQ85" s="68" t="s">
        <v>860</v>
      </c>
      <c r="AR85" s="68" t="s">
        <v>3175</v>
      </c>
      <c r="AS85" s="68" t="s">
        <v>3176</v>
      </c>
      <c r="AT85" s="69">
        <v>0.2</v>
      </c>
      <c r="AU85" s="33"/>
      <c r="AV85" s="33"/>
      <c r="AW85" s="33"/>
      <c r="AX85" s="33"/>
      <c r="AY85" s="34"/>
      <c r="AZ85" s="42">
        <f t="shared" si="12"/>
        <v>0.14399999999999999</v>
      </c>
      <c r="BA85" s="43">
        <f t="shared" si="13"/>
        <v>0.72</v>
      </c>
      <c r="BB85" s="44" t="str">
        <f t="shared" si="15"/>
        <v>AVANCE SIGNIFICATIVO</v>
      </c>
      <c r="BC85" s="46">
        <f t="shared" si="14"/>
        <v>92</v>
      </c>
      <c r="BD85" s="45" t="str">
        <f t="shared" si="16"/>
        <v>CON TIEMPO</v>
      </c>
      <c r="BE85" s="75"/>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row>
    <row r="86" spans="1:131" customFormat="1" ht="76.5" customHeight="1" thickBot="1" x14ac:dyDescent="0.3">
      <c r="A86" s="27">
        <v>75</v>
      </c>
      <c r="B86" s="26" t="s">
        <v>307</v>
      </c>
      <c r="C86" s="26" t="s">
        <v>824</v>
      </c>
      <c r="D86" s="26" t="s">
        <v>825</v>
      </c>
      <c r="E86" s="26" t="s">
        <v>826</v>
      </c>
      <c r="F86" s="26" t="s">
        <v>827</v>
      </c>
      <c r="G86" s="26" t="s">
        <v>862</v>
      </c>
      <c r="H86" s="26" t="s">
        <v>863</v>
      </c>
      <c r="I86" s="26" t="s">
        <v>864</v>
      </c>
      <c r="J86" s="26" t="s">
        <v>865</v>
      </c>
      <c r="K86" s="26" t="s">
        <v>7</v>
      </c>
      <c r="L86" s="26" t="s">
        <v>7</v>
      </c>
      <c r="M86" s="26" t="s">
        <v>866</v>
      </c>
      <c r="N86" s="28">
        <v>44927</v>
      </c>
      <c r="O86" s="28">
        <v>45291</v>
      </c>
      <c r="P86" s="28" t="s">
        <v>51</v>
      </c>
      <c r="Q86" s="28" t="s">
        <v>833</v>
      </c>
      <c r="R86" s="28" t="s">
        <v>410</v>
      </c>
      <c r="S86" s="28" t="s">
        <v>411</v>
      </c>
      <c r="T86" s="26" t="s">
        <v>834</v>
      </c>
      <c r="U86" s="26" t="s">
        <v>183</v>
      </c>
      <c r="V86" s="26" t="s">
        <v>183</v>
      </c>
      <c r="W86" s="26" t="s">
        <v>183</v>
      </c>
      <c r="X86" s="26" t="s">
        <v>183</v>
      </c>
      <c r="Y86" s="26" t="s">
        <v>183</v>
      </c>
      <c r="Z86" s="29">
        <v>0.2</v>
      </c>
      <c r="AA86" s="29">
        <f t="shared" si="11"/>
        <v>0.2</v>
      </c>
      <c r="AB86" s="29">
        <v>8.5999999999999993E-2</v>
      </c>
      <c r="AC86" s="29">
        <v>0.14199999999999999</v>
      </c>
      <c r="AD86" s="29">
        <v>0.371</v>
      </c>
      <c r="AE86" s="29">
        <v>0.40100000000000002</v>
      </c>
      <c r="AF86" s="30" t="s">
        <v>867</v>
      </c>
      <c r="AG86" s="30" t="s">
        <v>868</v>
      </c>
      <c r="AH86" s="30" t="s">
        <v>869</v>
      </c>
      <c r="AI86" s="30" t="s">
        <v>367</v>
      </c>
      <c r="AJ86" s="31">
        <v>0.09</v>
      </c>
      <c r="AK86" s="32" t="s">
        <v>870</v>
      </c>
      <c r="AL86" s="32" t="s">
        <v>871</v>
      </c>
      <c r="AM86" s="32" t="s">
        <v>869</v>
      </c>
      <c r="AN86" s="32" t="s">
        <v>872</v>
      </c>
      <c r="AO86" s="32">
        <v>0.1</v>
      </c>
      <c r="AP86" s="68" t="s">
        <v>3177</v>
      </c>
      <c r="AQ86" s="68" t="s">
        <v>3178</v>
      </c>
      <c r="AR86" s="68" t="s">
        <v>3179</v>
      </c>
      <c r="AS86" s="68" t="s">
        <v>3180</v>
      </c>
      <c r="AT86" s="69">
        <v>0.49</v>
      </c>
      <c r="AU86" s="33"/>
      <c r="AV86" s="33"/>
      <c r="AW86" s="33"/>
      <c r="AX86" s="33"/>
      <c r="AY86" s="34"/>
      <c r="AZ86" s="42">
        <f t="shared" si="12"/>
        <v>0.13599999999999998</v>
      </c>
      <c r="BA86" s="43">
        <f t="shared" si="13"/>
        <v>0.67999999999999994</v>
      </c>
      <c r="BB86" s="44" t="str">
        <f t="shared" si="15"/>
        <v>AVANCE SIGNIFICATIVO</v>
      </c>
      <c r="BC86" s="46">
        <f t="shared" si="14"/>
        <v>92</v>
      </c>
      <c r="BD86" s="45" t="str">
        <f t="shared" si="16"/>
        <v>CON TIEMPO</v>
      </c>
      <c r="BE86" s="75"/>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row>
    <row r="87" spans="1:131" customFormat="1" ht="76.5" customHeight="1" thickBot="1" x14ac:dyDescent="0.3">
      <c r="A87" s="27">
        <v>76</v>
      </c>
      <c r="B87" s="26" t="s">
        <v>307</v>
      </c>
      <c r="C87" s="26" t="s">
        <v>824</v>
      </c>
      <c r="D87" s="26" t="s">
        <v>825</v>
      </c>
      <c r="E87" s="26" t="s">
        <v>826</v>
      </c>
      <c r="F87" s="26" t="s">
        <v>827</v>
      </c>
      <c r="G87" s="26" t="s">
        <v>873</v>
      </c>
      <c r="H87" s="26" t="s">
        <v>874</v>
      </c>
      <c r="I87" s="26" t="s">
        <v>875</v>
      </c>
      <c r="J87" s="26" t="s">
        <v>876</v>
      </c>
      <c r="K87" s="26" t="s">
        <v>7</v>
      </c>
      <c r="L87" s="26" t="s">
        <v>7</v>
      </c>
      <c r="M87" s="26" t="s">
        <v>877</v>
      </c>
      <c r="N87" s="28">
        <v>44958</v>
      </c>
      <c r="O87" s="28">
        <v>45260</v>
      </c>
      <c r="P87" s="28" t="s">
        <v>51</v>
      </c>
      <c r="Q87" s="28" t="s">
        <v>833</v>
      </c>
      <c r="R87" s="28" t="s">
        <v>410</v>
      </c>
      <c r="S87" s="28" t="s">
        <v>411</v>
      </c>
      <c r="T87" s="26" t="s">
        <v>834</v>
      </c>
      <c r="U87" s="26" t="s">
        <v>183</v>
      </c>
      <c r="V87" s="26" t="s">
        <v>183</v>
      </c>
      <c r="W87" s="26" t="s">
        <v>183</v>
      </c>
      <c r="X87" s="26" t="s">
        <v>183</v>
      </c>
      <c r="Y87" s="26" t="s">
        <v>183</v>
      </c>
      <c r="Z87" s="29">
        <v>0.2</v>
      </c>
      <c r="AA87" s="29">
        <f t="shared" si="11"/>
        <v>0.2</v>
      </c>
      <c r="AB87" s="29">
        <v>0.1</v>
      </c>
      <c r="AC87" s="29">
        <v>0.3</v>
      </c>
      <c r="AD87" s="29">
        <v>0.3</v>
      </c>
      <c r="AE87" s="29">
        <v>0.3</v>
      </c>
      <c r="AF87" s="30" t="s">
        <v>878</v>
      </c>
      <c r="AG87" s="30" t="s">
        <v>879</v>
      </c>
      <c r="AH87" s="30" t="s">
        <v>880</v>
      </c>
      <c r="AI87" s="30" t="s">
        <v>881</v>
      </c>
      <c r="AJ87" s="31">
        <v>0.1</v>
      </c>
      <c r="AK87" s="32" t="s">
        <v>882</v>
      </c>
      <c r="AL87" s="32" t="s">
        <v>883</v>
      </c>
      <c r="AM87" s="32" t="s">
        <v>884</v>
      </c>
      <c r="AN87" s="32" t="s">
        <v>872</v>
      </c>
      <c r="AO87" s="32">
        <v>0.2</v>
      </c>
      <c r="AP87" s="68" t="s">
        <v>3181</v>
      </c>
      <c r="AQ87" s="68" t="s">
        <v>3182</v>
      </c>
      <c r="AR87" s="68" t="s">
        <v>3183</v>
      </c>
      <c r="AS87" s="68">
        <v>0</v>
      </c>
      <c r="AT87" s="69">
        <v>0.4</v>
      </c>
      <c r="AU87" s="33"/>
      <c r="AV87" s="33"/>
      <c r="AW87" s="33"/>
      <c r="AX87" s="33"/>
      <c r="AY87" s="34"/>
      <c r="AZ87" s="42">
        <f t="shared" si="12"/>
        <v>0.14000000000000001</v>
      </c>
      <c r="BA87" s="43">
        <f t="shared" si="13"/>
        <v>0.70000000000000007</v>
      </c>
      <c r="BB87" s="44" t="str">
        <f t="shared" si="15"/>
        <v>AVANCE SIGNIFICATIVO</v>
      </c>
      <c r="BC87" s="46">
        <f t="shared" si="14"/>
        <v>61</v>
      </c>
      <c r="BD87" s="45" t="str">
        <f t="shared" si="16"/>
        <v>CON TIEMPO</v>
      </c>
      <c r="BE87" s="75"/>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row>
    <row r="88" spans="1:131" customFormat="1" ht="76.5" customHeight="1" thickBot="1" x14ac:dyDescent="0.3">
      <c r="A88" s="27">
        <v>77</v>
      </c>
      <c r="B88" s="26" t="s">
        <v>307</v>
      </c>
      <c r="C88" s="26" t="s">
        <v>824</v>
      </c>
      <c r="D88" s="26" t="s">
        <v>825</v>
      </c>
      <c r="E88" s="26" t="s">
        <v>826</v>
      </c>
      <c r="F88" s="26" t="s">
        <v>827</v>
      </c>
      <c r="G88" s="26" t="s">
        <v>885</v>
      </c>
      <c r="H88" s="26" t="s">
        <v>886</v>
      </c>
      <c r="I88" s="26" t="s">
        <v>887</v>
      </c>
      <c r="J88" s="26" t="s">
        <v>888</v>
      </c>
      <c r="K88" s="26" t="s">
        <v>7</v>
      </c>
      <c r="L88" s="26" t="s">
        <v>7</v>
      </c>
      <c r="M88" s="26" t="s">
        <v>889</v>
      </c>
      <c r="N88" s="28">
        <v>45015</v>
      </c>
      <c r="O88" s="28">
        <v>45291</v>
      </c>
      <c r="P88" s="28" t="s">
        <v>51</v>
      </c>
      <c r="Q88" s="28" t="s">
        <v>833</v>
      </c>
      <c r="R88" s="28" t="s">
        <v>410</v>
      </c>
      <c r="S88" s="28" t="s">
        <v>411</v>
      </c>
      <c r="T88" s="26" t="s">
        <v>834</v>
      </c>
      <c r="U88" s="26" t="s">
        <v>183</v>
      </c>
      <c r="V88" s="26" t="s">
        <v>183</v>
      </c>
      <c r="W88" s="26" t="s">
        <v>183</v>
      </c>
      <c r="X88" s="26" t="s">
        <v>183</v>
      </c>
      <c r="Y88" s="26" t="s">
        <v>183</v>
      </c>
      <c r="Z88" s="29">
        <v>0.2</v>
      </c>
      <c r="AA88" s="29">
        <f t="shared" si="11"/>
        <v>0.2</v>
      </c>
      <c r="AB88" s="29">
        <v>0.3</v>
      </c>
      <c r="AC88" s="29">
        <v>0.2</v>
      </c>
      <c r="AD88" s="29">
        <v>0.2</v>
      </c>
      <c r="AE88" s="29">
        <v>0.3</v>
      </c>
      <c r="AF88" s="30" t="s">
        <v>890</v>
      </c>
      <c r="AG88" s="30" t="s">
        <v>891</v>
      </c>
      <c r="AH88" s="30" t="s">
        <v>892</v>
      </c>
      <c r="AI88" s="30" t="s">
        <v>893</v>
      </c>
      <c r="AJ88" s="31">
        <v>0.3</v>
      </c>
      <c r="AK88" s="32" t="s">
        <v>894</v>
      </c>
      <c r="AL88" s="32" t="s">
        <v>895</v>
      </c>
      <c r="AM88" s="32" t="s">
        <v>896</v>
      </c>
      <c r="AN88" s="32" t="s">
        <v>897</v>
      </c>
      <c r="AO88" s="32">
        <v>0.3</v>
      </c>
      <c r="AP88" s="68" t="s">
        <v>3184</v>
      </c>
      <c r="AQ88" s="68" t="s">
        <v>3185</v>
      </c>
      <c r="AR88" s="68" t="s">
        <v>3186</v>
      </c>
      <c r="AS88" s="68">
        <v>0</v>
      </c>
      <c r="AT88" s="69">
        <v>0.3</v>
      </c>
      <c r="AU88" s="33"/>
      <c r="AV88" s="33"/>
      <c r="AW88" s="33"/>
      <c r="AX88" s="33"/>
      <c r="AY88" s="34"/>
      <c r="AZ88" s="42">
        <f t="shared" si="12"/>
        <v>0.18</v>
      </c>
      <c r="BA88" s="43">
        <f t="shared" si="13"/>
        <v>0.89999999999999991</v>
      </c>
      <c r="BB88" s="44" t="str">
        <f t="shared" si="15"/>
        <v>AVANCE SIGNIFICATIVO</v>
      </c>
      <c r="BC88" s="46">
        <f t="shared" si="14"/>
        <v>92</v>
      </c>
      <c r="BD88" s="45" t="str">
        <f t="shared" si="16"/>
        <v>CON TIEMPO</v>
      </c>
      <c r="BE88" s="75"/>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row>
    <row r="89" spans="1:131" customFormat="1" ht="76.5" customHeight="1" thickBot="1" x14ac:dyDescent="0.3">
      <c r="A89" s="27">
        <v>78</v>
      </c>
      <c r="B89" s="26" t="s">
        <v>307</v>
      </c>
      <c r="C89" s="26" t="s">
        <v>308</v>
      </c>
      <c r="D89" s="26" t="s">
        <v>309</v>
      </c>
      <c r="E89" s="26" t="s">
        <v>310</v>
      </c>
      <c r="F89" s="26" t="s">
        <v>311</v>
      </c>
      <c r="G89" s="26" t="s">
        <v>898</v>
      </c>
      <c r="H89" s="26" t="s">
        <v>899</v>
      </c>
      <c r="I89" s="35" t="s">
        <v>314</v>
      </c>
      <c r="J89" s="26" t="s">
        <v>900</v>
      </c>
      <c r="K89" s="26" t="s">
        <v>901</v>
      </c>
      <c r="L89" s="26" t="s">
        <v>7</v>
      </c>
      <c r="M89" s="26" t="s">
        <v>7</v>
      </c>
      <c r="N89" s="28">
        <v>44958</v>
      </c>
      <c r="O89" s="28">
        <v>45291</v>
      </c>
      <c r="P89" s="28" t="s">
        <v>51</v>
      </c>
      <c r="Q89" s="28" t="s">
        <v>833</v>
      </c>
      <c r="R89" s="28" t="s">
        <v>410</v>
      </c>
      <c r="S89" s="28" t="s">
        <v>411</v>
      </c>
      <c r="T89" s="26" t="s">
        <v>834</v>
      </c>
      <c r="U89" s="26" t="s">
        <v>183</v>
      </c>
      <c r="V89" s="26" t="s">
        <v>183</v>
      </c>
      <c r="W89" s="26" t="s">
        <v>183</v>
      </c>
      <c r="X89" s="26" t="s">
        <v>183</v>
      </c>
      <c r="Y89" s="26" t="s">
        <v>183</v>
      </c>
      <c r="Z89" s="29">
        <v>0.33</v>
      </c>
      <c r="AA89" s="29">
        <f t="shared" si="11"/>
        <v>0.33</v>
      </c>
      <c r="AB89" s="29">
        <v>0.2</v>
      </c>
      <c r="AC89" s="29">
        <v>0.35</v>
      </c>
      <c r="AD89" s="29">
        <v>0.2</v>
      </c>
      <c r="AE89" s="29">
        <v>0.25</v>
      </c>
      <c r="AF89" s="30" t="s">
        <v>902</v>
      </c>
      <c r="AG89" s="30" t="s">
        <v>903</v>
      </c>
      <c r="AH89" s="30" t="s">
        <v>904</v>
      </c>
      <c r="AI89" s="30" t="s">
        <v>367</v>
      </c>
      <c r="AJ89" s="31">
        <v>0.38</v>
      </c>
      <c r="AK89" s="32" t="s">
        <v>905</v>
      </c>
      <c r="AL89" s="32" t="s">
        <v>906</v>
      </c>
      <c r="AM89" s="32" t="s">
        <v>907</v>
      </c>
      <c r="AN89" s="32" t="s">
        <v>908</v>
      </c>
      <c r="AO89" s="32">
        <v>0.23</v>
      </c>
      <c r="AP89" s="68" t="s">
        <v>3384</v>
      </c>
      <c r="AQ89" s="68" t="s">
        <v>3187</v>
      </c>
      <c r="AR89" s="68" t="s">
        <v>3188</v>
      </c>
      <c r="AS89" s="68" t="s">
        <v>3171</v>
      </c>
      <c r="AT89" s="69">
        <v>0.13</v>
      </c>
      <c r="AU89" s="33"/>
      <c r="AV89" s="33"/>
      <c r="AW89" s="33"/>
      <c r="AX89" s="33"/>
      <c r="AY89" s="34"/>
      <c r="AZ89" s="42">
        <f t="shared" si="12"/>
        <v>0.2442</v>
      </c>
      <c r="BA89" s="43">
        <f t="shared" si="13"/>
        <v>0.74</v>
      </c>
      <c r="BB89" s="44" t="str">
        <f t="shared" si="15"/>
        <v>AVANCE SIGNIFICATIVO</v>
      </c>
      <c r="BC89" s="46">
        <f t="shared" si="14"/>
        <v>92</v>
      </c>
      <c r="BD89" s="45" t="str">
        <f t="shared" si="16"/>
        <v>CON TIEMPO</v>
      </c>
      <c r="BE89" s="75">
        <f>SUM(AZ89:AZ91)</f>
        <v>0.83170000000000011</v>
      </c>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row>
    <row r="90" spans="1:131" customFormat="1" ht="76.5" customHeight="1" thickBot="1" x14ac:dyDescent="0.3">
      <c r="A90" s="27">
        <v>79</v>
      </c>
      <c r="B90" s="26" t="s">
        <v>307</v>
      </c>
      <c r="C90" s="26" t="s">
        <v>308</v>
      </c>
      <c r="D90" s="26" t="s">
        <v>309</v>
      </c>
      <c r="E90" s="26" t="s">
        <v>310</v>
      </c>
      <c r="F90" s="26" t="s">
        <v>311</v>
      </c>
      <c r="G90" s="26" t="s">
        <v>909</v>
      </c>
      <c r="H90" s="26" t="s">
        <v>910</v>
      </c>
      <c r="I90" s="35" t="s">
        <v>314</v>
      </c>
      <c r="J90" s="26" t="s">
        <v>911</v>
      </c>
      <c r="K90" s="26" t="s">
        <v>912</v>
      </c>
      <c r="L90" s="26" t="s">
        <v>7</v>
      </c>
      <c r="M90" s="26" t="s">
        <v>7</v>
      </c>
      <c r="N90" s="28">
        <v>44927</v>
      </c>
      <c r="O90" s="28">
        <v>45291</v>
      </c>
      <c r="P90" s="28" t="s">
        <v>51</v>
      </c>
      <c r="Q90" s="28" t="s">
        <v>833</v>
      </c>
      <c r="R90" s="28" t="s">
        <v>410</v>
      </c>
      <c r="S90" s="28" t="s">
        <v>411</v>
      </c>
      <c r="T90" s="26" t="s">
        <v>834</v>
      </c>
      <c r="U90" s="26" t="s">
        <v>183</v>
      </c>
      <c r="V90" s="26" t="s">
        <v>183</v>
      </c>
      <c r="W90" s="26" t="s">
        <v>183</v>
      </c>
      <c r="X90" s="26" t="s">
        <v>183</v>
      </c>
      <c r="Y90" s="26" t="s">
        <v>183</v>
      </c>
      <c r="Z90" s="29">
        <v>0.33</v>
      </c>
      <c r="AA90" s="29">
        <f t="shared" si="11"/>
        <v>0.33</v>
      </c>
      <c r="AB90" s="29">
        <v>0.13</v>
      </c>
      <c r="AC90" s="29">
        <v>0.13</v>
      </c>
      <c r="AD90" s="29">
        <v>0.24</v>
      </c>
      <c r="AE90" s="29">
        <v>0.5</v>
      </c>
      <c r="AF90" s="30" t="s">
        <v>913</v>
      </c>
      <c r="AG90" s="30" t="s">
        <v>914</v>
      </c>
      <c r="AH90" s="30" t="s">
        <v>915</v>
      </c>
      <c r="AI90" s="30" t="s">
        <v>916</v>
      </c>
      <c r="AJ90" s="31">
        <v>0.15</v>
      </c>
      <c r="AK90" s="32" t="s">
        <v>917</v>
      </c>
      <c r="AL90" s="32" t="s">
        <v>918</v>
      </c>
      <c r="AM90" s="32" t="s">
        <v>919</v>
      </c>
      <c r="AN90" s="32" t="s">
        <v>920</v>
      </c>
      <c r="AO90" s="32">
        <v>0.24</v>
      </c>
      <c r="AP90" s="68" t="s">
        <v>3189</v>
      </c>
      <c r="AQ90" s="68" t="s">
        <v>3190</v>
      </c>
      <c r="AR90" s="68" t="s">
        <v>3191</v>
      </c>
      <c r="AS90" s="68" t="s">
        <v>3171</v>
      </c>
      <c r="AT90" s="69">
        <v>0.36</v>
      </c>
      <c r="AU90" s="33"/>
      <c r="AV90" s="33"/>
      <c r="AW90" s="33"/>
      <c r="AX90" s="33"/>
      <c r="AY90" s="34"/>
      <c r="AZ90" s="42">
        <f t="shared" si="12"/>
        <v>0.2475</v>
      </c>
      <c r="BA90" s="43">
        <f t="shared" si="13"/>
        <v>0.75</v>
      </c>
      <c r="BB90" s="44" t="str">
        <f t="shared" si="15"/>
        <v>AVANCE SIGNIFICATIVO</v>
      </c>
      <c r="BC90" s="46">
        <f t="shared" si="14"/>
        <v>92</v>
      </c>
      <c r="BD90" s="45" t="str">
        <f t="shared" si="16"/>
        <v>CON TIEMPO</v>
      </c>
      <c r="BE90" s="75"/>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row>
    <row r="91" spans="1:131" customFormat="1" ht="76.5" customHeight="1" thickBot="1" x14ac:dyDescent="0.3">
      <c r="A91" s="27">
        <v>80</v>
      </c>
      <c r="B91" s="26" t="s">
        <v>307</v>
      </c>
      <c r="C91" s="26" t="s">
        <v>308</v>
      </c>
      <c r="D91" s="26" t="s">
        <v>309</v>
      </c>
      <c r="E91" s="26" t="s">
        <v>310</v>
      </c>
      <c r="F91" s="26" t="s">
        <v>311</v>
      </c>
      <c r="G91" s="26" t="s">
        <v>921</v>
      </c>
      <c r="H91" s="26" t="s">
        <v>922</v>
      </c>
      <c r="I91" s="35" t="s">
        <v>314</v>
      </c>
      <c r="J91" s="26" t="s">
        <v>923</v>
      </c>
      <c r="K91" s="26" t="s">
        <v>924</v>
      </c>
      <c r="L91" s="26" t="s">
        <v>925</v>
      </c>
      <c r="M91" s="26" t="s">
        <v>7</v>
      </c>
      <c r="N91" s="28">
        <v>45017</v>
      </c>
      <c r="O91" s="28">
        <v>45199</v>
      </c>
      <c r="P91" s="28" t="s">
        <v>51</v>
      </c>
      <c r="Q91" s="28" t="s">
        <v>833</v>
      </c>
      <c r="R91" s="28" t="s">
        <v>410</v>
      </c>
      <c r="S91" s="28" t="s">
        <v>411</v>
      </c>
      <c r="T91" s="26" t="s">
        <v>834</v>
      </c>
      <c r="U91" s="26" t="s">
        <v>183</v>
      </c>
      <c r="V91" s="26" t="s">
        <v>183</v>
      </c>
      <c r="W91" s="26" t="s">
        <v>183</v>
      </c>
      <c r="X91" s="26" t="s">
        <v>183</v>
      </c>
      <c r="Y91" s="26" t="s">
        <v>183</v>
      </c>
      <c r="Z91" s="29">
        <v>0.34</v>
      </c>
      <c r="AA91" s="29">
        <f t="shared" si="11"/>
        <v>0.34</v>
      </c>
      <c r="AB91" s="29">
        <v>0</v>
      </c>
      <c r="AC91" s="29">
        <v>0.25</v>
      </c>
      <c r="AD91" s="29">
        <v>0.75</v>
      </c>
      <c r="AE91" s="29">
        <v>0</v>
      </c>
      <c r="AF91" s="30" t="s">
        <v>926</v>
      </c>
      <c r="AG91" s="30">
        <v>0</v>
      </c>
      <c r="AH91" s="30" t="s">
        <v>367</v>
      </c>
      <c r="AI91" s="30" t="s">
        <v>367</v>
      </c>
      <c r="AJ91" s="31">
        <v>0</v>
      </c>
      <c r="AK91" s="32" t="s">
        <v>927</v>
      </c>
      <c r="AL91" s="32" t="s">
        <v>928</v>
      </c>
      <c r="AM91" s="32">
        <v>0</v>
      </c>
      <c r="AN91" s="32">
        <v>0</v>
      </c>
      <c r="AO91" s="32">
        <v>0.25</v>
      </c>
      <c r="AP91" s="68" t="s">
        <v>3192</v>
      </c>
      <c r="AQ91" s="68" t="s">
        <v>3193</v>
      </c>
      <c r="AR91" s="68" t="s">
        <v>7</v>
      </c>
      <c r="AS91" s="68" t="s">
        <v>7</v>
      </c>
      <c r="AT91" s="69">
        <v>0.75</v>
      </c>
      <c r="AU91" s="33"/>
      <c r="AV91" s="33"/>
      <c r="AW91" s="33"/>
      <c r="AX91" s="33"/>
      <c r="AY91" s="34"/>
      <c r="AZ91" s="42">
        <f t="shared" si="12"/>
        <v>0.34</v>
      </c>
      <c r="BA91" s="43">
        <f t="shared" si="13"/>
        <v>1</v>
      </c>
      <c r="BB91" s="44" t="str">
        <f t="shared" si="15"/>
        <v>CUMPLIMIENTO TOTAL</v>
      </c>
      <c r="BC91" s="46" t="str">
        <f t="shared" si="14"/>
        <v>NO APLICA ACCION FINALIZADA</v>
      </c>
      <c r="BD91" s="45" t="str">
        <f t="shared" si="16"/>
        <v>NO APLICA ACCION FINALIZADA</v>
      </c>
      <c r="BE91" s="75"/>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row>
    <row r="92" spans="1:131" customFormat="1" ht="76.5" customHeight="1" thickBot="1" x14ac:dyDescent="0.3">
      <c r="A92" s="27">
        <v>81</v>
      </c>
      <c r="B92" s="26" t="s">
        <v>250</v>
      </c>
      <c r="C92" s="26" t="s">
        <v>251</v>
      </c>
      <c r="D92" s="26" t="s">
        <v>252</v>
      </c>
      <c r="E92" s="26" t="s">
        <v>253</v>
      </c>
      <c r="F92" s="26" t="s">
        <v>929</v>
      </c>
      <c r="G92" s="26" t="s">
        <v>930</v>
      </c>
      <c r="H92" s="26" t="s">
        <v>931</v>
      </c>
      <c r="I92" s="35" t="s">
        <v>257</v>
      </c>
      <c r="J92" s="26" t="s">
        <v>932</v>
      </c>
      <c r="K92" s="26" t="s">
        <v>7</v>
      </c>
      <c r="L92" s="26" t="s">
        <v>925</v>
      </c>
      <c r="M92" s="26" t="s">
        <v>7</v>
      </c>
      <c r="N92" s="28">
        <v>44927</v>
      </c>
      <c r="O92" s="28">
        <v>45290</v>
      </c>
      <c r="P92" s="28" t="s">
        <v>51</v>
      </c>
      <c r="Q92" s="28" t="s">
        <v>833</v>
      </c>
      <c r="R92" s="28" t="s">
        <v>410</v>
      </c>
      <c r="S92" s="28" t="s">
        <v>411</v>
      </c>
      <c r="T92" s="26" t="s">
        <v>834</v>
      </c>
      <c r="U92" s="26" t="s">
        <v>183</v>
      </c>
      <c r="V92" s="26" t="s">
        <v>183</v>
      </c>
      <c r="W92" s="26" t="s">
        <v>183</v>
      </c>
      <c r="X92" s="26" t="s">
        <v>183</v>
      </c>
      <c r="Y92" s="26" t="s">
        <v>183</v>
      </c>
      <c r="Z92" s="29">
        <v>1</v>
      </c>
      <c r="AA92" s="29">
        <f t="shared" si="11"/>
        <v>1</v>
      </c>
      <c r="AB92" s="29">
        <v>0.25</v>
      </c>
      <c r="AC92" s="29">
        <v>0.17</v>
      </c>
      <c r="AD92" s="29">
        <v>0.18</v>
      </c>
      <c r="AE92" s="29">
        <v>0.4</v>
      </c>
      <c r="AF92" s="30" t="s">
        <v>933</v>
      </c>
      <c r="AG92" s="30" t="s">
        <v>934</v>
      </c>
      <c r="AH92" s="30">
        <v>0</v>
      </c>
      <c r="AI92" s="30">
        <v>0</v>
      </c>
      <c r="AJ92" s="31">
        <v>0.3</v>
      </c>
      <c r="AK92" s="32" t="s">
        <v>935</v>
      </c>
      <c r="AL92" s="32" t="s">
        <v>936</v>
      </c>
      <c r="AM92" s="32" t="s">
        <v>937</v>
      </c>
      <c r="AN92" s="32">
        <v>0</v>
      </c>
      <c r="AO92" s="32">
        <v>0.11</v>
      </c>
      <c r="AP92" s="68" t="s">
        <v>3194</v>
      </c>
      <c r="AQ92" s="68" t="s">
        <v>2913</v>
      </c>
      <c r="AR92" s="68" t="s">
        <v>3195</v>
      </c>
      <c r="AS92" s="68" t="s">
        <v>7</v>
      </c>
      <c r="AT92" s="69">
        <v>0.15</v>
      </c>
      <c r="AU92" s="33"/>
      <c r="AV92" s="33"/>
      <c r="AW92" s="33"/>
      <c r="AX92" s="33"/>
      <c r="AY92" s="34"/>
      <c r="AZ92" s="42">
        <f t="shared" si="12"/>
        <v>0.55999999999999994</v>
      </c>
      <c r="BA92" s="43">
        <f t="shared" si="13"/>
        <v>0.55999999999999994</v>
      </c>
      <c r="BB92" s="44" t="str">
        <f t="shared" si="15"/>
        <v>AVANCE PARCIAL</v>
      </c>
      <c r="BC92" s="46">
        <f t="shared" si="14"/>
        <v>91</v>
      </c>
      <c r="BD92" s="45" t="str">
        <f t="shared" si="16"/>
        <v>CON TIEMPO</v>
      </c>
      <c r="BE92" s="43">
        <f>AZ92</f>
        <v>0.55999999999999994</v>
      </c>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row>
    <row r="93" spans="1:131" customFormat="1" ht="76.5" customHeight="1" thickBot="1" x14ac:dyDescent="0.3">
      <c r="A93" s="27">
        <v>82</v>
      </c>
      <c r="B93" s="26" t="s">
        <v>265</v>
      </c>
      <c r="C93" s="26" t="s">
        <v>266</v>
      </c>
      <c r="D93" s="26" t="s">
        <v>267</v>
      </c>
      <c r="E93" s="26" t="s">
        <v>268</v>
      </c>
      <c r="F93" s="26" t="s">
        <v>269</v>
      </c>
      <c r="G93" s="26" t="s">
        <v>938</v>
      </c>
      <c r="H93" s="26" t="s">
        <v>271</v>
      </c>
      <c r="I93" s="26" t="s">
        <v>939</v>
      </c>
      <c r="J93" s="26" t="s">
        <v>273</v>
      </c>
      <c r="K93" s="26" t="s">
        <v>7</v>
      </c>
      <c r="L93" s="26" t="s">
        <v>7</v>
      </c>
      <c r="M93" s="26" t="s">
        <v>7</v>
      </c>
      <c r="N93" s="28">
        <v>45047</v>
      </c>
      <c r="O93" s="28">
        <v>45291</v>
      </c>
      <c r="P93" s="28" t="s">
        <v>51</v>
      </c>
      <c r="Q93" s="28" t="s">
        <v>833</v>
      </c>
      <c r="R93" s="28" t="s">
        <v>410</v>
      </c>
      <c r="S93" s="28" t="s">
        <v>411</v>
      </c>
      <c r="T93" s="26" t="s">
        <v>834</v>
      </c>
      <c r="U93" s="26" t="s">
        <v>183</v>
      </c>
      <c r="V93" s="26" t="s">
        <v>183</v>
      </c>
      <c r="W93" s="26" t="s">
        <v>183</v>
      </c>
      <c r="X93" s="26" t="s">
        <v>183</v>
      </c>
      <c r="Y93" s="26" t="s">
        <v>183</v>
      </c>
      <c r="Z93" s="35">
        <v>1</v>
      </c>
      <c r="AA93" s="29">
        <f t="shared" si="11"/>
        <v>1</v>
      </c>
      <c r="AB93" s="29">
        <v>0</v>
      </c>
      <c r="AC93" s="35">
        <v>0.33</v>
      </c>
      <c r="AD93" s="35">
        <v>0.33</v>
      </c>
      <c r="AE93" s="35">
        <v>0.34</v>
      </c>
      <c r="AF93" s="30" t="s">
        <v>940</v>
      </c>
      <c r="AG93" s="30" t="s">
        <v>941</v>
      </c>
      <c r="AH93" s="30" t="s">
        <v>942</v>
      </c>
      <c r="AI93" s="30" t="s">
        <v>943</v>
      </c>
      <c r="AJ93" s="31">
        <v>0.63</v>
      </c>
      <c r="AK93" s="32" t="s">
        <v>944</v>
      </c>
      <c r="AL93" s="32" t="s">
        <v>945</v>
      </c>
      <c r="AM93" s="32" t="s">
        <v>946</v>
      </c>
      <c r="AN93" s="32">
        <v>0</v>
      </c>
      <c r="AO93" s="32">
        <v>0.25</v>
      </c>
      <c r="AP93" s="68" t="s">
        <v>3196</v>
      </c>
      <c r="AQ93" s="68" t="s">
        <v>3197</v>
      </c>
      <c r="AR93" s="68" t="s">
        <v>3198</v>
      </c>
      <c r="AS93" s="68">
        <v>0</v>
      </c>
      <c r="AT93" s="69">
        <v>0</v>
      </c>
      <c r="AU93" s="33"/>
      <c r="AV93" s="33"/>
      <c r="AW93" s="33"/>
      <c r="AX93" s="33"/>
      <c r="AY93" s="34"/>
      <c r="AZ93" s="42">
        <f t="shared" si="12"/>
        <v>0.88</v>
      </c>
      <c r="BA93" s="43">
        <f t="shared" si="13"/>
        <v>0.88</v>
      </c>
      <c r="BB93" s="44" t="str">
        <f t="shared" si="15"/>
        <v>AVANCE SIGNIFICATIVO</v>
      </c>
      <c r="BC93" s="46">
        <f t="shared" si="14"/>
        <v>92</v>
      </c>
      <c r="BD93" s="45" t="str">
        <f t="shared" si="16"/>
        <v>CON TIEMPO</v>
      </c>
      <c r="BE93" s="43">
        <f>AZ93</f>
        <v>0.88</v>
      </c>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row>
    <row r="94" spans="1:131" customFormat="1" ht="76.5" customHeight="1" thickBot="1" x14ac:dyDescent="0.3">
      <c r="A94" s="27">
        <v>83</v>
      </c>
      <c r="B94" s="26" t="s">
        <v>307</v>
      </c>
      <c r="C94" s="26" t="s">
        <v>399</v>
      </c>
      <c r="D94" s="66" t="s">
        <v>947</v>
      </c>
      <c r="E94" s="70" t="s">
        <v>948</v>
      </c>
      <c r="F94" s="26" t="s">
        <v>949</v>
      </c>
      <c r="G94" s="26" t="s">
        <v>950</v>
      </c>
      <c r="H94" s="26" t="s">
        <v>951</v>
      </c>
      <c r="I94" s="26" t="s">
        <v>952</v>
      </c>
      <c r="J94" s="26" t="s">
        <v>953</v>
      </c>
      <c r="K94" s="26" t="s">
        <v>7</v>
      </c>
      <c r="L94" s="26" t="s">
        <v>7</v>
      </c>
      <c r="M94" s="26" t="s">
        <v>954</v>
      </c>
      <c r="N94" s="28">
        <v>44928</v>
      </c>
      <c r="O94" s="28">
        <v>45107</v>
      </c>
      <c r="P94" s="28" t="s">
        <v>20</v>
      </c>
      <c r="Q94" s="28" t="s">
        <v>955</v>
      </c>
      <c r="R94" s="28" t="s">
        <v>410</v>
      </c>
      <c r="S94" s="28" t="s">
        <v>411</v>
      </c>
      <c r="T94" s="26" t="s">
        <v>786</v>
      </c>
      <c r="U94" s="26" t="s">
        <v>183</v>
      </c>
      <c r="V94" s="26" t="s">
        <v>183</v>
      </c>
      <c r="W94" s="26" t="s">
        <v>183</v>
      </c>
      <c r="X94" s="26" t="s">
        <v>183</v>
      </c>
      <c r="Y94" s="26" t="s">
        <v>183</v>
      </c>
      <c r="Z94" s="29">
        <v>0.13</v>
      </c>
      <c r="AA94" s="29">
        <f t="shared" si="11"/>
        <v>0.13</v>
      </c>
      <c r="AB94" s="29">
        <v>0.5</v>
      </c>
      <c r="AC94" s="29">
        <v>0.5</v>
      </c>
      <c r="AD94" s="29">
        <v>0</v>
      </c>
      <c r="AE94" s="29">
        <v>0</v>
      </c>
      <c r="AF94" s="30" t="s">
        <v>956</v>
      </c>
      <c r="AG94" s="30" t="s">
        <v>957</v>
      </c>
      <c r="AH94" s="30" t="s">
        <v>958</v>
      </c>
      <c r="AI94" s="30" t="s">
        <v>959</v>
      </c>
      <c r="AJ94" s="31">
        <v>1</v>
      </c>
      <c r="AK94" s="32" t="s">
        <v>188</v>
      </c>
      <c r="AL94" s="32" t="s">
        <v>7</v>
      </c>
      <c r="AM94" s="32" t="s">
        <v>7</v>
      </c>
      <c r="AN94" s="32" t="s">
        <v>7</v>
      </c>
      <c r="AO94" s="32">
        <v>0</v>
      </c>
      <c r="AP94" s="68" t="s">
        <v>188</v>
      </c>
      <c r="AQ94" s="68" t="s">
        <v>7</v>
      </c>
      <c r="AR94" s="68" t="s">
        <v>7</v>
      </c>
      <c r="AS94" s="68" t="s">
        <v>7</v>
      </c>
      <c r="AT94" s="69">
        <v>0</v>
      </c>
      <c r="AU94" s="33"/>
      <c r="AV94" s="33"/>
      <c r="AW94" s="33"/>
      <c r="AX94" s="33"/>
      <c r="AY94" s="34"/>
      <c r="AZ94" s="42">
        <f t="shared" si="12"/>
        <v>0.13</v>
      </c>
      <c r="BA94" s="43">
        <f t="shared" si="13"/>
        <v>1</v>
      </c>
      <c r="BB94" s="44" t="str">
        <f t="shared" si="15"/>
        <v>CUMPLIMIENTO TOTAL</v>
      </c>
      <c r="BC94" s="45" t="str">
        <f t="shared" si="14"/>
        <v>NO APLICA ACCION FINALIZADA</v>
      </c>
      <c r="BD94" s="45" t="str">
        <f t="shared" si="16"/>
        <v>NO APLICA ACCION FINALIZADA</v>
      </c>
      <c r="BE94" s="75">
        <f>SUM(AZ94:AZ100)</f>
        <v>0.79899999999999993</v>
      </c>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row>
    <row r="95" spans="1:131" customFormat="1" ht="76.5" customHeight="1" thickBot="1" x14ac:dyDescent="0.3">
      <c r="A95" s="27">
        <v>84</v>
      </c>
      <c r="B95" s="26" t="s">
        <v>307</v>
      </c>
      <c r="C95" s="26" t="s">
        <v>685</v>
      </c>
      <c r="D95" s="66" t="s">
        <v>947</v>
      </c>
      <c r="E95" s="70" t="s">
        <v>948</v>
      </c>
      <c r="F95" s="26" t="s">
        <v>949</v>
      </c>
      <c r="G95" s="26" t="s">
        <v>960</v>
      </c>
      <c r="H95" s="26" t="s">
        <v>961</v>
      </c>
      <c r="I95" s="26" t="s">
        <v>962</v>
      </c>
      <c r="J95" s="26" t="s">
        <v>963</v>
      </c>
      <c r="K95" s="26" t="s">
        <v>20</v>
      </c>
      <c r="L95" s="26" t="s">
        <v>7</v>
      </c>
      <c r="M95" s="26" t="s">
        <v>954</v>
      </c>
      <c r="N95" s="28">
        <v>44928</v>
      </c>
      <c r="O95" s="28">
        <v>45260</v>
      </c>
      <c r="P95" s="28" t="s">
        <v>20</v>
      </c>
      <c r="Q95" s="28" t="s">
        <v>955</v>
      </c>
      <c r="R95" s="28" t="s">
        <v>410</v>
      </c>
      <c r="S95" s="28" t="s">
        <v>411</v>
      </c>
      <c r="T95" s="26" t="s">
        <v>786</v>
      </c>
      <c r="U95" s="26" t="s">
        <v>183</v>
      </c>
      <c r="V95" s="26" t="s">
        <v>183</v>
      </c>
      <c r="W95" s="26" t="s">
        <v>183</v>
      </c>
      <c r="X95" s="26" t="s">
        <v>183</v>
      </c>
      <c r="Y95" s="26" t="s">
        <v>183</v>
      </c>
      <c r="Z95" s="29">
        <v>0.13</v>
      </c>
      <c r="AA95" s="29">
        <f t="shared" si="11"/>
        <v>0.12999999999999998</v>
      </c>
      <c r="AB95" s="29">
        <v>0.3</v>
      </c>
      <c r="AC95" s="29">
        <v>0.3</v>
      </c>
      <c r="AD95" s="29">
        <v>0.3</v>
      </c>
      <c r="AE95" s="29">
        <v>0.1</v>
      </c>
      <c r="AF95" s="30" t="s">
        <v>964</v>
      </c>
      <c r="AG95" s="30" t="s">
        <v>965</v>
      </c>
      <c r="AH95" s="30" t="s">
        <v>966</v>
      </c>
      <c r="AI95" s="30" t="s">
        <v>959</v>
      </c>
      <c r="AJ95" s="31">
        <v>0.3</v>
      </c>
      <c r="AK95" s="32" t="s">
        <v>967</v>
      </c>
      <c r="AL95" s="32" t="s">
        <v>968</v>
      </c>
      <c r="AM95" s="32" t="s">
        <v>969</v>
      </c>
      <c r="AN95" s="32" t="s">
        <v>970</v>
      </c>
      <c r="AO95" s="32">
        <v>0.3</v>
      </c>
      <c r="AP95" s="68" t="s">
        <v>3199</v>
      </c>
      <c r="AQ95" s="68" t="s">
        <v>3200</v>
      </c>
      <c r="AR95" s="68" t="s">
        <v>3201</v>
      </c>
      <c r="AS95" s="68" t="s">
        <v>970</v>
      </c>
      <c r="AT95" s="69">
        <v>0.3</v>
      </c>
      <c r="AU95" s="33"/>
      <c r="AV95" s="33"/>
      <c r="AW95" s="33"/>
      <c r="AX95" s="33"/>
      <c r="AY95" s="34"/>
      <c r="AZ95" s="42">
        <f t="shared" si="12"/>
        <v>0.11699999999999999</v>
      </c>
      <c r="BA95" s="43">
        <f t="shared" si="13"/>
        <v>0.89999999999999991</v>
      </c>
      <c r="BB95" s="44" t="str">
        <f t="shared" si="15"/>
        <v>AVANCE SIGNIFICATIVO</v>
      </c>
      <c r="BC95" s="46">
        <f t="shared" si="14"/>
        <v>61</v>
      </c>
      <c r="BD95" s="45" t="str">
        <f t="shared" si="16"/>
        <v>CON TIEMPO</v>
      </c>
      <c r="BE95" s="75"/>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row>
    <row r="96" spans="1:131" customFormat="1" ht="76.5" customHeight="1" thickBot="1" x14ac:dyDescent="0.3">
      <c r="A96" s="27">
        <v>85</v>
      </c>
      <c r="B96" s="26" t="s">
        <v>307</v>
      </c>
      <c r="C96" s="26" t="s">
        <v>399</v>
      </c>
      <c r="D96" s="66" t="s">
        <v>947</v>
      </c>
      <c r="E96" s="70" t="s">
        <v>948</v>
      </c>
      <c r="F96" s="26" t="s">
        <v>949</v>
      </c>
      <c r="G96" s="26" t="s">
        <v>971</v>
      </c>
      <c r="H96" s="26" t="s">
        <v>972</v>
      </c>
      <c r="I96" s="26" t="s">
        <v>973</v>
      </c>
      <c r="J96" s="26" t="s">
        <v>974</v>
      </c>
      <c r="K96" s="26" t="s">
        <v>20</v>
      </c>
      <c r="L96" s="26" t="s">
        <v>7</v>
      </c>
      <c r="M96" s="26" t="s">
        <v>954</v>
      </c>
      <c r="N96" s="28">
        <v>44928</v>
      </c>
      <c r="O96" s="28">
        <v>45260</v>
      </c>
      <c r="P96" s="28" t="s">
        <v>20</v>
      </c>
      <c r="Q96" s="28" t="s">
        <v>955</v>
      </c>
      <c r="R96" s="28" t="s">
        <v>410</v>
      </c>
      <c r="S96" s="28" t="s">
        <v>411</v>
      </c>
      <c r="T96" s="26" t="s">
        <v>786</v>
      </c>
      <c r="U96" s="26" t="s">
        <v>183</v>
      </c>
      <c r="V96" s="26" t="s">
        <v>183</v>
      </c>
      <c r="W96" s="26" t="s">
        <v>183</v>
      </c>
      <c r="X96" s="26" t="s">
        <v>183</v>
      </c>
      <c r="Y96" s="26" t="s">
        <v>183</v>
      </c>
      <c r="Z96" s="29">
        <v>0.13</v>
      </c>
      <c r="AA96" s="29">
        <f t="shared" si="11"/>
        <v>0.12999999999999998</v>
      </c>
      <c r="AB96" s="29">
        <v>0.3</v>
      </c>
      <c r="AC96" s="29">
        <v>0.3</v>
      </c>
      <c r="AD96" s="29">
        <v>0.3</v>
      </c>
      <c r="AE96" s="29">
        <v>0.1</v>
      </c>
      <c r="AF96" s="30" t="s">
        <v>975</v>
      </c>
      <c r="AG96" s="30" t="s">
        <v>965</v>
      </c>
      <c r="AH96" s="30" t="s">
        <v>976</v>
      </c>
      <c r="AI96" s="30" t="s">
        <v>959</v>
      </c>
      <c r="AJ96" s="31">
        <v>0.3</v>
      </c>
      <c r="AK96" s="32" t="s">
        <v>977</v>
      </c>
      <c r="AL96" s="32" t="s">
        <v>978</v>
      </c>
      <c r="AM96" s="32" t="s">
        <v>979</v>
      </c>
      <c r="AN96" s="32" t="s">
        <v>970</v>
      </c>
      <c r="AO96" s="32">
        <v>0.33</v>
      </c>
      <c r="AP96" s="68" t="s">
        <v>3202</v>
      </c>
      <c r="AQ96" s="68" t="s">
        <v>978</v>
      </c>
      <c r="AR96" s="68" t="s">
        <v>186</v>
      </c>
      <c r="AS96" s="68" t="s">
        <v>970</v>
      </c>
      <c r="AT96" s="69">
        <v>0.27</v>
      </c>
      <c r="AU96" s="33"/>
      <c r="AV96" s="33"/>
      <c r="AW96" s="33"/>
      <c r="AX96" s="33"/>
      <c r="AY96" s="34"/>
      <c r="AZ96" s="42">
        <f t="shared" si="12"/>
        <v>0.11700000000000001</v>
      </c>
      <c r="BA96" s="43">
        <f t="shared" si="13"/>
        <v>0.9</v>
      </c>
      <c r="BB96" s="44" t="str">
        <f t="shared" si="15"/>
        <v>AVANCE SIGNIFICATIVO</v>
      </c>
      <c r="BC96" s="46">
        <f t="shared" si="14"/>
        <v>61</v>
      </c>
      <c r="BD96" s="45" t="str">
        <f t="shared" si="16"/>
        <v>CON TIEMPO</v>
      </c>
      <c r="BE96" s="75"/>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row>
    <row r="97" spans="1:131" customFormat="1" ht="76.5" customHeight="1" thickBot="1" x14ac:dyDescent="0.3">
      <c r="A97" s="27">
        <v>86</v>
      </c>
      <c r="B97" s="26" t="s">
        <v>307</v>
      </c>
      <c r="C97" s="26" t="s">
        <v>399</v>
      </c>
      <c r="D97" s="66" t="s">
        <v>947</v>
      </c>
      <c r="E97" s="70" t="s">
        <v>948</v>
      </c>
      <c r="F97" s="26" t="s">
        <v>949</v>
      </c>
      <c r="G97" s="26" t="s">
        <v>980</v>
      </c>
      <c r="H97" s="26" t="s">
        <v>981</v>
      </c>
      <c r="I97" s="26" t="s">
        <v>982</v>
      </c>
      <c r="J97" s="26" t="s">
        <v>983</v>
      </c>
      <c r="K97" s="26" t="s">
        <v>7</v>
      </c>
      <c r="L97" s="26" t="s">
        <v>7</v>
      </c>
      <c r="M97" s="26" t="s">
        <v>954</v>
      </c>
      <c r="N97" s="28">
        <v>44928</v>
      </c>
      <c r="O97" s="28">
        <v>45260</v>
      </c>
      <c r="P97" s="28" t="s">
        <v>20</v>
      </c>
      <c r="Q97" s="28" t="s">
        <v>955</v>
      </c>
      <c r="R97" s="28" t="s">
        <v>410</v>
      </c>
      <c r="S97" s="28" t="s">
        <v>411</v>
      </c>
      <c r="T97" s="26" t="s">
        <v>786</v>
      </c>
      <c r="U97" s="26" t="s">
        <v>183</v>
      </c>
      <c r="V97" s="26" t="s">
        <v>183</v>
      </c>
      <c r="W97" s="26" t="s">
        <v>183</v>
      </c>
      <c r="X97" s="26" t="s">
        <v>183</v>
      </c>
      <c r="Y97" s="26" t="s">
        <v>183</v>
      </c>
      <c r="Z97" s="29">
        <v>0.13</v>
      </c>
      <c r="AA97" s="29">
        <f t="shared" si="11"/>
        <v>0.12999999999999998</v>
      </c>
      <c r="AB97" s="29">
        <v>0.3</v>
      </c>
      <c r="AC97" s="29">
        <v>0.3</v>
      </c>
      <c r="AD97" s="29">
        <v>0.3</v>
      </c>
      <c r="AE97" s="29">
        <v>0.1</v>
      </c>
      <c r="AF97" s="30" t="s">
        <v>984</v>
      </c>
      <c r="AG97" s="30" t="s">
        <v>965</v>
      </c>
      <c r="AH97" s="30" t="s">
        <v>985</v>
      </c>
      <c r="AI97" s="30" t="s">
        <v>959</v>
      </c>
      <c r="AJ97" s="31">
        <v>0.3</v>
      </c>
      <c r="AK97" s="32" t="s">
        <v>986</v>
      </c>
      <c r="AL97" s="32" t="s">
        <v>987</v>
      </c>
      <c r="AM97" s="32" t="s">
        <v>988</v>
      </c>
      <c r="AN97" s="32" t="s">
        <v>970</v>
      </c>
      <c r="AO97" s="32">
        <v>0.3</v>
      </c>
      <c r="AP97" s="68" t="s">
        <v>3203</v>
      </c>
      <c r="AQ97" s="68" t="s">
        <v>987</v>
      </c>
      <c r="AR97" s="68" t="s">
        <v>186</v>
      </c>
      <c r="AS97" s="68" t="s">
        <v>970</v>
      </c>
      <c r="AT97" s="69">
        <v>0.3</v>
      </c>
      <c r="AU97" s="33"/>
      <c r="AV97" s="33"/>
      <c r="AW97" s="33"/>
      <c r="AX97" s="33"/>
      <c r="AY97" s="34"/>
      <c r="AZ97" s="42">
        <f t="shared" si="12"/>
        <v>0.11699999999999999</v>
      </c>
      <c r="BA97" s="43">
        <f t="shared" si="13"/>
        <v>0.89999999999999991</v>
      </c>
      <c r="BB97" s="44" t="str">
        <f t="shared" si="15"/>
        <v>AVANCE SIGNIFICATIVO</v>
      </c>
      <c r="BC97" s="46">
        <f t="shared" si="14"/>
        <v>61</v>
      </c>
      <c r="BD97" s="45" t="str">
        <f t="shared" si="16"/>
        <v>CON TIEMPO</v>
      </c>
      <c r="BE97" s="75"/>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row>
    <row r="98" spans="1:131" customFormat="1" ht="101.25" customHeight="1" thickBot="1" x14ac:dyDescent="0.3">
      <c r="A98" s="27">
        <v>87</v>
      </c>
      <c r="B98" s="26" t="s">
        <v>307</v>
      </c>
      <c r="C98" s="26" t="s">
        <v>399</v>
      </c>
      <c r="D98" s="66" t="s">
        <v>947</v>
      </c>
      <c r="E98" s="70" t="s">
        <v>948</v>
      </c>
      <c r="F98" s="26" t="s">
        <v>949</v>
      </c>
      <c r="G98" s="26" t="s">
        <v>989</v>
      </c>
      <c r="H98" s="26" t="s">
        <v>990</v>
      </c>
      <c r="I98" s="26" t="s">
        <v>991</v>
      </c>
      <c r="J98" s="26" t="s">
        <v>992</v>
      </c>
      <c r="K98" s="26" t="s">
        <v>7</v>
      </c>
      <c r="L98" s="26" t="s">
        <v>7</v>
      </c>
      <c r="M98" s="26" t="s">
        <v>954</v>
      </c>
      <c r="N98" s="28">
        <v>44928</v>
      </c>
      <c r="O98" s="28">
        <v>45107</v>
      </c>
      <c r="P98" s="28" t="s">
        <v>20</v>
      </c>
      <c r="Q98" s="28" t="s">
        <v>955</v>
      </c>
      <c r="R98" s="28" t="s">
        <v>410</v>
      </c>
      <c r="S98" s="28" t="s">
        <v>411</v>
      </c>
      <c r="T98" s="26" t="s">
        <v>786</v>
      </c>
      <c r="U98" s="26" t="s">
        <v>183</v>
      </c>
      <c r="V98" s="26" t="s">
        <v>183</v>
      </c>
      <c r="W98" s="26" t="s">
        <v>183</v>
      </c>
      <c r="X98" s="26" t="s">
        <v>183</v>
      </c>
      <c r="Y98" s="26" t="s">
        <v>183</v>
      </c>
      <c r="Z98" s="29">
        <v>0.12</v>
      </c>
      <c r="AA98" s="29">
        <f t="shared" si="11"/>
        <v>0.12</v>
      </c>
      <c r="AB98" s="29">
        <v>0.5</v>
      </c>
      <c r="AC98" s="29">
        <v>0.5</v>
      </c>
      <c r="AD98" s="29">
        <v>0</v>
      </c>
      <c r="AE98" s="29">
        <v>0</v>
      </c>
      <c r="AF98" s="30" t="s">
        <v>993</v>
      </c>
      <c r="AG98" s="30" t="s">
        <v>994</v>
      </c>
      <c r="AH98" s="30" t="s">
        <v>995</v>
      </c>
      <c r="AI98" s="30" t="s">
        <v>959</v>
      </c>
      <c r="AJ98" s="31">
        <v>0.5</v>
      </c>
      <c r="AK98" s="32" t="s">
        <v>996</v>
      </c>
      <c r="AL98" s="32" t="s">
        <v>997</v>
      </c>
      <c r="AM98" s="32" t="s">
        <v>998</v>
      </c>
      <c r="AN98" s="32" t="s">
        <v>970</v>
      </c>
      <c r="AO98" s="32">
        <v>0.48</v>
      </c>
      <c r="AP98" s="68" t="s">
        <v>3204</v>
      </c>
      <c r="AQ98" s="68" t="s">
        <v>997</v>
      </c>
      <c r="AR98" s="68" t="s">
        <v>3205</v>
      </c>
      <c r="AS98" s="68" t="s">
        <v>2684</v>
      </c>
      <c r="AT98" s="69">
        <v>0.02</v>
      </c>
      <c r="AU98" s="33"/>
      <c r="AV98" s="33"/>
      <c r="AW98" s="33"/>
      <c r="AX98" s="33"/>
      <c r="AY98" s="34"/>
      <c r="AZ98" s="42">
        <f t="shared" si="12"/>
        <v>0.12</v>
      </c>
      <c r="BA98" s="43">
        <f t="shared" si="13"/>
        <v>1</v>
      </c>
      <c r="BB98" s="44" t="str">
        <f t="shared" si="15"/>
        <v>CUMPLIMIENTO TOTAL</v>
      </c>
      <c r="BC98" s="46" t="str">
        <f t="shared" si="14"/>
        <v>NO APLICA ACCION FINALIZADA</v>
      </c>
      <c r="BD98" s="45" t="str">
        <f t="shared" si="16"/>
        <v>NO APLICA ACCION FINALIZADA</v>
      </c>
      <c r="BE98" s="75"/>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row>
    <row r="99" spans="1:131" customFormat="1" ht="76.5" customHeight="1" thickBot="1" x14ac:dyDescent="0.3">
      <c r="A99" s="27">
        <v>88</v>
      </c>
      <c r="B99" s="26" t="s">
        <v>307</v>
      </c>
      <c r="C99" s="26" t="s">
        <v>399</v>
      </c>
      <c r="D99" s="66" t="s">
        <v>947</v>
      </c>
      <c r="E99" s="70" t="s">
        <v>948</v>
      </c>
      <c r="F99" s="26" t="s">
        <v>949</v>
      </c>
      <c r="G99" s="26" t="s">
        <v>999</v>
      </c>
      <c r="H99" s="26" t="s">
        <v>1000</v>
      </c>
      <c r="I99" s="26" t="s">
        <v>1001</v>
      </c>
      <c r="J99" s="26" t="s">
        <v>1002</v>
      </c>
      <c r="K99" s="26" t="s">
        <v>7</v>
      </c>
      <c r="L99" s="26" t="s">
        <v>7</v>
      </c>
      <c r="M99" s="26" t="s">
        <v>1003</v>
      </c>
      <c r="N99" s="28">
        <v>44928</v>
      </c>
      <c r="O99" s="28">
        <v>45289</v>
      </c>
      <c r="P99" s="28" t="s">
        <v>20</v>
      </c>
      <c r="Q99" s="28" t="s">
        <v>955</v>
      </c>
      <c r="R99" s="28" t="s">
        <v>410</v>
      </c>
      <c r="S99" s="28" t="s">
        <v>411</v>
      </c>
      <c r="T99" s="26" t="s">
        <v>786</v>
      </c>
      <c r="U99" s="26" t="s">
        <v>183</v>
      </c>
      <c r="V99" s="26" t="s">
        <v>183</v>
      </c>
      <c r="W99" s="26" t="s">
        <v>183</v>
      </c>
      <c r="X99" s="26" t="s">
        <v>183</v>
      </c>
      <c r="Y99" s="26" t="s">
        <v>183</v>
      </c>
      <c r="Z99" s="29">
        <v>0.12</v>
      </c>
      <c r="AA99" s="29">
        <f t="shared" si="11"/>
        <v>0.12</v>
      </c>
      <c r="AB99" s="29">
        <v>0.25</v>
      </c>
      <c r="AC99" s="29">
        <v>0.25</v>
      </c>
      <c r="AD99" s="29">
        <v>0.25</v>
      </c>
      <c r="AE99" s="29">
        <v>0.25</v>
      </c>
      <c r="AF99" s="30" t="s">
        <v>1004</v>
      </c>
      <c r="AG99" s="30" t="s">
        <v>1005</v>
      </c>
      <c r="AH99" s="30" t="s">
        <v>1006</v>
      </c>
      <c r="AI99" s="30" t="s">
        <v>959</v>
      </c>
      <c r="AJ99" s="31">
        <v>0.3</v>
      </c>
      <c r="AK99" s="32" t="s">
        <v>1007</v>
      </c>
      <c r="AL99" s="32" t="s">
        <v>1008</v>
      </c>
      <c r="AM99" s="32" t="s">
        <v>1009</v>
      </c>
      <c r="AN99" s="32" t="s">
        <v>970</v>
      </c>
      <c r="AO99" s="32">
        <v>0.24</v>
      </c>
      <c r="AP99" s="68" t="s">
        <v>3206</v>
      </c>
      <c r="AQ99" s="68" t="s">
        <v>3207</v>
      </c>
      <c r="AR99" s="68" t="s">
        <v>3208</v>
      </c>
      <c r="AS99" s="68" t="s">
        <v>970</v>
      </c>
      <c r="AT99" s="69">
        <v>0.25</v>
      </c>
      <c r="AU99" s="33"/>
      <c r="AV99" s="33"/>
      <c r="AW99" s="33"/>
      <c r="AX99" s="33"/>
      <c r="AY99" s="34"/>
      <c r="AZ99" s="42">
        <f t="shared" si="12"/>
        <v>9.4799999999999995E-2</v>
      </c>
      <c r="BA99" s="43">
        <f t="shared" si="13"/>
        <v>0.79</v>
      </c>
      <c r="BB99" s="44" t="str">
        <f t="shared" si="15"/>
        <v>AVANCE SIGNIFICATIVO</v>
      </c>
      <c r="BC99" s="46">
        <f t="shared" si="14"/>
        <v>90</v>
      </c>
      <c r="BD99" s="45" t="str">
        <f t="shared" si="16"/>
        <v>CON TIEMPO</v>
      </c>
      <c r="BE99" s="75"/>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row>
    <row r="100" spans="1:131" customFormat="1" ht="76.5" customHeight="1" thickBot="1" x14ac:dyDescent="0.3">
      <c r="A100" s="27">
        <v>89</v>
      </c>
      <c r="B100" s="26" t="s">
        <v>307</v>
      </c>
      <c r="C100" s="26" t="s">
        <v>399</v>
      </c>
      <c r="D100" s="66" t="s">
        <v>947</v>
      </c>
      <c r="E100" s="70" t="s">
        <v>948</v>
      </c>
      <c r="F100" s="26" t="s">
        <v>949</v>
      </c>
      <c r="G100" s="26" t="s">
        <v>1010</v>
      </c>
      <c r="H100" s="26" t="s">
        <v>1011</v>
      </c>
      <c r="I100" s="26" t="s">
        <v>1012</v>
      </c>
      <c r="J100" s="26" t="s">
        <v>1013</v>
      </c>
      <c r="K100" s="26" t="s">
        <v>7</v>
      </c>
      <c r="L100" s="26" t="s">
        <v>7</v>
      </c>
      <c r="M100" s="26" t="s">
        <v>1003</v>
      </c>
      <c r="N100" s="28">
        <v>45017</v>
      </c>
      <c r="O100" s="28">
        <v>45289</v>
      </c>
      <c r="P100" s="28" t="s">
        <v>20</v>
      </c>
      <c r="Q100" s="28" t="s">
        <v>955</v>
      </c>
      <c r="R100" s="28" t="s">
        <v>410</v>
      </c>
      <c r="S100" s="28" t="s">
        <v>411</v>
      </c>
      <c r="T100" s="26" t="s">
        <v>786</v>
      </c>
      <c r="U100" s="26" t="s">
        <v>183</v>
      </c>
      <c r="V100" s="26" t="s">
        <v>183</v>
      </c>
      <c r="W100" s="26" t="s">
        <v>183</v>
      </c>
      <c r="X100" s="26" t="s">
        <v>183</v>
      </c>
      <c r="Y100" s="26" t="s">
        <v>183</v>
      </c>
      <c r="Z100" s="29">
        <v>0.12</v>
      </c>
      <c r="AA100" s="29">
        <f t="shared" si="11"/>
        <v>0.12</v>
      </c>
      <c r="AB100" s="29">
        <v>0</v>
      </c>
      <c r="AC100" s="29">
        <v>0.33</v>
      </c>
      <c r="AD100" s="29">
        <v>0.33</v>
      </c>
      <c r="AE100" s="29">
        <v>0.34</v>
      </c>
      <c r="AF100" s="30" t="s">
        <v>1014</v>
      </c>
      <c r="AG100" s="30" t="s">
        <v>1015</v>
      </c>
      <c r="AH100" s="30" t="s">
        <v>1016</v>
      </c>
      <c r="AI100" s="30" t="s">
        <v>959</v>
      </c>
      <c r="AJ100" s="31">
        <v>0.2</v>
      </c>
      <c r="AK100" s="32" t="s">
        <v>1017</v>
      </c>
      <c r="AL100" s="32" t="s">
        <v>1018</v>
      </c>
      <c r="AM100" s="32" t="s">
        <v>1019</v>
      </c>
      <c r="AN100" s="32" t="s">
        <v>970</v>
      </c>
      <c r="AO100" s="32">
        <v>0.33</v>
      </c>
      <c r="AP100" s="68" t="s">
        <v>3209</v>
      </c>
      <c r="AQ100" s="68" t="s">
        <v>3210</v>
      </c>
      <c r="AR100" s="68" t="s">
        <v>3211</v>
      </c>
      <c r="AS100" s="68" t="s">
        <v>970</v>
      </c>
      <c r="AT100" s="69">
        <v>0.33</v>
      </c>
      <c r="AU100" s="33"/>
      <c r="AV100" s="33"/>
      <c r="AW100" s="33"/>
      <c r="AX100" s="33"/>
      <c r="AY100" s="34"/>
      <c r="AZ100" s="42">
        <f t="shared" si="12"/>
        <v>0.10320000000000001</v>
      </c>
      <c r="BA100" s="43">
        <f t="shared" si="13"/>
        <v>0.8600000000000001</v>
      </c>
      <c r="BB100" s="44" t="str">
        <f t="shared" si="15"/>
        <v>AVANCE SIGNIFICATIVO</v>
      </c>
      <c r="BC100" s="46">
        <f t="shared" si="14"/>
        <v>90</v>
      </c>
      <c r="BD100" s="45" t="str">
        <f t="shared" si="16"/>
        <v>CON TIEMPO</v>
      </c>
      <c r="BE100" s="75"/>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row>
    <row r="101" spans="1:131" customFormat="1" ht="76.5" customHeight="1" thickBot="1" x14ac:dyDescent="0.3">
      <c r="A101" s="27">
        <v>90</v>
      </c>
      <c r="B101" s="26" t="s">
        <v>307</v>
      </c>
      <c r="C101" s="26" t="s">
        <v>308</v>
      </c>
      <c r="D101" s="26" t="s">
        <v>309</v>
      </c>
      <c r="E101" s="26" t="s">
        <v>310</v>
      </c>
      <c r="F101" s="26" t="s">
        <v>311</v>
      </c>
      <c r="G101" s="26" t="s">
        <v>1020</v>
      </c>
      <c r="H101" s="26" t="s">
        <v>1021</v>
      </c>
      <c r="I101" s="26" t="s">
        <v>1022</v>
      </c>
      <c r="J101" s="26" t="s">
        <v>1023</v>
      </c>
      <c r="K101" s="26" t="s">
        <v>20</v>
      </c>
      <c r="L101" s="26" t="s">
        <v>204</v>
      </c>
      <c r="M101" s="27" t="s">
        <v>7</v>
      </c>
      <c r="N101" s="28">
        <v>44928</v>
      </c>
      <c r="O101" s="28">
        <v>45289</v>
      </c>
      <c r="P101" s="28" t="s">
        <v>20</v>
      </c>
      <c r="Q101" s="28" t="s">
        <v>955</v>
      </c>
      <c r="R101" s="28" t="s">
        <v>410</v>
      </c>
      <c r="S101" s="28" t="s">
        <v>411</v>
      </c>
      <c r="T101" s="26" t="s">
        <v>786</v>
      </c>
      <c r="U101" s="26" t="s">
        <v>183</v>
      </c>
      <c r="V101" s="26" t="s">
        <v>183</v>
      </c>
      <c r="W101" s="26" t="s">
        <v>183</v>
      </c>
      <c r="X101" s="26" t="s">
        <v>183</v>
      </c>
      <c r="Y101" s="26" t="s">
        <v>183</v>
      </c>
      <c r="Z101" s="29">
        <v>1</v>
      </c>
      <c r="AA101" s="29">
        <f t="shared" si="11"/>
        <v>1</v>
      </c>
      <c r="AB101" s="29">
        <v>0.3</v>
      </c>
      <c r="AC101" s="29">
        <v>0.3</v>
      </c>
      <c r="AD101" s="29">
        <v>0.2</v>
      </c>
      <c r="AE101" s="29">
        <v>0.2</v>
      </c>
      <c r="AF101" s="30" t="s">
        <v>1024</v>
      </c>
      <c r="AG101" s="30" t="s">
        <v>1025</v>
      </c>
      <c r="AH101" s="30" t="s">
        <v>1026</v>
      </c>
      <c r="AI101" s="30">
        <v>0</v>
      </c>
      <c r="AJ101" s="31">
        <v>0.3</v>
      </c>
      <c r="AK101" s="32" t="s">
        <v>1027</v>
      </c>
      <c r="AL101" s="32" t="s">
        <v>1028</v>
      </c>
      <c r="AM101" s="32" t="s">
        <v>1029</v>
      </c>
      <c r="AN101" s="32" t="s">
        <v>970</v>
      </c>
      <c r="AO101" s="32">
        <v>0.3</v>
      </c>
      <c r="AP101" s="68" t="s">
        <v>3212</v>
      </c>
      <c r="AQ101" s="68" t="s">
        <v>3213</v>
      </c>
      <c r="AR101" s="68" t="s">
        <v>3214</v>
      </c>
      <c r="AS101" s="68" t="s">
        <v>970</v>
      </c>
      <c r="AT101" s="69">
        <v>0.2</v>
      </c>
      <c r="AU101" s="33"/>
      <c r="AV101" s="33"/>
      <c r="AW101" s="33"/>
      <c r="AX101" s="33"/>
      <c r="AY101" s="34"/>
      <c r="AZ101" s="42">
        <f t="shared" si="12"/>
        <v>0.8</v>
      </c>
      <c r="BA101" s="43">
        <f t="shared" si="13"/>
        <v>0.8</v>
      </c>
      <c r="BB101" s="44" t="str">
        <f t="shared" si="15"/>
        <v>AVANCE SIGNIFICATIVO</v>
      </c>
      <c r="BC101" s="46">
        <f t="shared" si="14"/>
        <v>90</v>
      </c>
      <c r="BD101" s="45" t="str">
        <f t="shared" si="16"/>
        <v>CON TIEMPO</v>
      </c>
      <c r="BE101" s="43">
        <f>AZ101</f>
        <v>0.8</v>
      </c>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row>
    <row r="102" spans="1:131" customFormat="1" ht="225.75" customHeight="1" thickBot="1" x14ac:dyDescent="0.3">
      <c r="A102" s="27">
        <v>91</v>
      </c>
      <c r="B102" s="26" t="s">
        <v>265</v>
      </c>
      <c r="C102" s="26" t="s">
        <v>266</v>
      </c>
      <c r="D102" s="26" t="s">
        <v>267</v>
      </c>
      <c r="E102" s="26" t="s">
        <v>268</v>
      </c>
      <c r="F102" s="26" t="s">
        <v>269</v>
      </c>
      <c r="G102" s="26" t="s">
        <v>1030</v>
      </c>
      <c r="H102" s="26" t="s">
        <v>271</v>
      </c>
      <c r="I102" s="26" t="s">
        <v>1031</v>
      </c>
      <c r="J102" s="26" t="s">
        <v>273</v>
      </c>
      <c r="K102" s="26" t="s">
        <v>7</v>
      </c>
      <c r="L102" s="26" t="s">
        <v>7</v>
      </c>
      <c r="M102" s="26" t="s">
        <v>7</v>
      </c>
      <c r="N102" s="28">
        <v>45047</v>
      </c>
      <c r="O102" s="28">
        <v>45291</v>
      </c>
      <c r="P102" s="28" t="s">
        <v>20</v>
      </c>
      <c r="Q102" s="28" t="s">
        <v>955</v>
      </c>
      <c r="R102" s="28" t="s">
        <v>410</v>
      </c>
      <c r="S102" s="28" t="s">
        <v>411</v>
      </c>
      <c r="T102" s="26" t="s">
        <v>786</v>
      </c>
      <c r="U102" s="26" t="s">
        <v>183</v>
      </c>
      <c r="V102" s="26" t="s">
        <v>183</v>
      </c>
      <c r="W102" s="26" t="s">
        <v>183</v>
      </c>
      <c r="X102" s="26" t="s">
        <v>183</v>
      </c>
      <c r="Y102" s="26" t="s">
        <v>183</v>
      </c>
      <c r="Z102" s="35">
        <v>1</v>
      </c>
      <c r="AA102" s="29">
        <f t="shared" si="11"/>
        <v>1</v>
      </c>
      <c r="AB102" s="29">
        <v>0</v>
      </c>
      <c r="AC102" s="35">
        <v>0.33</v>
      </c>
      <c r="AD102" s="35">
        <v>0.33</v>
      </c>
      <c r="AE102" s="35">
        <v>0.34</v>
      </c>
      <c r="AF102" s="30" t="s">
        <v>1032</v>
      </c>
      <c r="AG102" s="30" t="s">
        <v>1033</v>
      </c>
      <c r="AH102" s="30" t="s">
        <v>367</v>
      </c>
      <c r="AI102" s="30" t="s">
        <v>367</v>
      </c>
      <c r="AJ102" s="31">
        <v>0.53</v>
      </c>
      <c r="AK102" s="32" t="s">
        <v>1034</v>
      </c>
      <c r="AL102" s="32" t="s">
        <v>1035</v>
      </c>
      <c r="AM102" s="32" t="s">
        <v>1036</v>
      </c>
      <c r="AN102" s="32" t="s">
        <v>970</v>
      </c>
      <c r="AO102" s="32">
        <v>0.33</v>
      </c>
      <c r="AP102" s="68" t="s">
        <v>3215</v>
      </c>
      <c r="AQ102" s="68" t="s">
        <v>3216</v>
      </c>
      <c r="AR102" s="68" t="s">
        <v>3217</v>
      </c>
      <c r="AS102" s="68" t="s">
        <v>970</v>
      </c>
      <c r="AT102" s="69">
        <v>0.1</v>
      </c>
      <c r="AU102" s="33"/>
      <c r="AV102" s="33"/>
      <c r="AW102" s="33"/>
      <c r="AX102" s="33"/>
      <c r="AY102" s="34"/>
      <c r="AZ102" s="42">
        <f t="shared" si="12"/>
        <v>0.96000000000000008</v>
      </c>
      <c r="BA102" s="43">
        <f t="shared" si="13"/>
        <v>0.96000000000000008</v>
      </c>
      <c r="BB102" s="44" t="str">
        <f t="shared" si="15"/>
        <v>AVANCE SIGNIFICATIVO</v>
      </c>
      <c r="BC102" s="46">
        <f t="shared" si="14"/>
        <v>92</v>
      </c>
      <c r="BD102" s="45" t="str">
        <f t="shared" si="16"/>
        <v>CON TIEMPO</v>
      </c>
      <c r="BE102" s="43">
        <f>AZ102</f>
        <v>0.96000000000000008</v>
      </c>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row>
    <row r="103" spans="1:131" customFormat="1" ht="76.5" customHeight="1" thickBot="1" x14ac:dyDescent="0.3">
      <c r="A103" s="27">
        <v>92</v>
      </c>
      <c r="B103" s="26" t="s">
        <v>307</v>
      </c>
      <c r="C103" s="26" t="s">
        <v>399</v>
      </c>
      <c r="D103" s="26" t="s">
        <v>1037</v>
      </c>
      <c r="E103" s="26" t="s">
        <v>1038</v>
      </c>
      <c r="F103" s="26" t="s">
        <v>1039</v>
      </c>
      <c r="G103" s="26" t="s">
        <v>1040</v>
      </c>
      <c r="H103" s="26" t="s">
        <v>1041</v>
      </c>
      <c r="I103" s="26" t="s">
        <v>1042</v>
      </c>
      <c r="J103" s="26" t="s">
        <v>1043</v>
      </c>
      <c r="K103" s="26" t="s">
        <v>7</v>
      </c>
      <c r="L103" s="26" t="s">
        <v>7</v>
      </c>
      <c r="M103" s="26" t="s">
        <v>7</v>
      </c>
      <c r="N103" s="28">
        <v>45110</v>
      </c>
      <c r="O103" s="28">
        <v>45198</v>
      </c>
      <c r="P103" s="37" t="s">
        <v>100</v>
      </c>
      <c r="Q103" s="28" t="s">
        <v>1044</v>
      </c>
      <c r="R103" s="28" t="s">
        <v>410</v>
      </c>
      <c r="S103" s="28" t="s">
        <v>411</v>
      </c>
      <c r="T103" s="26" t="s">
        <v>1045</v>
      </c>
      <c r="U103" s="26" t="s">
        <v>183</v>
      </c>
      <c r="V103" s="26" t="s">
        <v>183</v>
      </c>
      <c r="W103" s="26" t="s">
        <v>183</v>
      </c>
      <c r="X103" s="26" t="s">
        <v>183</v>
      </c>
      <c r="Y103" s="26" t="s">
        <v>183</v>
      </c>
      <c r="Z103" s="29">
        <v>0.2</v>
      </c>
      <c r="AA103" s="29">
        <f t="shared" si="11"/>
        <v>0.2</v>
      </c>
      <c r="AB103" s="29">
        <v>0</v>
      </c>
      <c r="AC103" s="29">
        <v>0</v>
      </c>
      <c r="AD103" s="29">
        <v>1</v>
      </c>
      <c r="AE103" s="29">
        <v>0</v>
      </c>
      <c r="AF103" s="30">
        <v>0</v>
      </c>
      <c r="AG103" s="30">
        <v>0</v>
      </c>
      <c r="AH103" s="30">
        <v>0</v>
      </c>
      <c r="AI103" s="30">
        <v>0</v>
      </c>
      <c r="AJ103" s="31">
        <v>0</v>
      </c>
      <c r="AK103" s="32" t="s">
        <v>367</v>
      </c>
      <c r="AL103" s="32" t="s">
        <v>367</v>
      </c>
      <c r="AM103" s="32" t="s">
        <v>1046</v>
      </c>
      <c r="AN103" s="32" t="s">
        <v>1047</v>
      </c>
      <c r="AO103" s="32">
        <v>0</v>
      </c>
      <c r="AP103" s="68" t="s">
        <v>3218</v>
      </c>
      <c r="AQ103" s="68" t="s">
        <v>3219</v>
      </c>
      <c r="AR103" s="68" t="s">
        <v>3220</v>
      </c>
      <c r="AS103" s="68" t="s">
        <v>1047</v>
      </c>
      <c r="AT103" s="69">
        <v>0.8</v>
      </c>
      <c r="AU103" s="33"/>
      <c r="AV103" s="33"/>
      <c r="AW103" s="33"/>
      <c r="AX103" s="33"/>
      <c r="AY103" s="34"/>
      <c r="AZ103" s="42">
        <f t="shared" si="12"/>
        <v>0.16000000000000003</v>
      </c>
      <c r="BA103" s="43">
        <f t="shared" si="13"/>
        <v>0.8</v>
      </c>
      <c r="BB103" s="44" t="str">
        <f t="shared" si="15"/>
        <v>AVANCE SIGNIFICATIVO</v>
      </c>
      <c r="BC103" s="46">
        <f t="shared" si="14"/>
        <v>-1</v>
      </c>
      <c r="BD103" s="45" t="str">
        <f t="shared" si="16"/>
        <v>VENCIDO</v>
      </c>
      <c r="BE103" s="75">
        <f>SUM(AZ103:AZ107)</f>
        <v>0.80400000000000016</v>
      </c>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row>
    <row r="104" spans="1:131" customFormat="1" ht="76.5" customHeight="1" thickBot="1" x14ac:dyDescent="0.3">
      <c r="A104" s="27">
        <v>93</v>
      </c>
      <c r="B104" s="26" t="s">
        <v>307</v>
      </c>
      <c r="C104" s="26" t="s">
        <v>399</v>
      </c>
      <c r="D104" s="26" t="s">
        <v>1037</v>
      </c>
      <c r="E104" s="26" t="s">
        <v>1038</v>
      </c>
      <c r="F104" s="26" t="s">
        <v>1039</v>
      </c>
      <c r="G104" s="26" t="s">
        <v>1048</v>
      </c>
      <c r="H104" s="26" t="s">
        <v>1049</v>
      </c>
      <c r="I104" s="26" t="s">
        <v>1050</v>
      </c>
      <c r="J104" s="26" t="s">
        <v>1051</v>
      </c>
      <c r="K104" s="26" t="s">
        <v>7</v>
      </c>
      <c r="L104" s="26" t="s">
        <v>7</v>
      </c>
      <c r="M104" s="26" t="s">
        <v>7</v>
      </c>
      <c r="N104" s="28">
        <v>44928</v>
      </c>
      <c r="O104" s="28">
        <v>45289</v>
      </c>
      <c r="P104" s="28" t="s">
        <v>100</v>
      </c>
      <c r="Q104" s="28" t="s">
        <v>1044</v>
      </c>
      <c r="R104" s="28" t="s">
        <v>410</v>
      </c>
      <c r="S104" s="28" t="s">
        <v>411</v>
      </c>
      <c r="T104" s="26" t="s">
        <v>1045</v>
      </c>
      <c r="U104" s="26" t="s">
        <v>183</v>
      </c>
      <c r="V104" s="26" t="s">
        <v>183</v>
      </c>
      <c r="W104" s="26" t="s">
        <v>183</v>
      </c>
      <c r="X104" s="26" t="s">
        <v>183</v>
      </c>
      <c r="Y104" s="26" t="s">
        <v>183</v>
      </c>
      <c r="Z104" s="29">
        <v>0.2</v>
      </c>
      <c r="AA104" s="29">
        <f t="shared" si="11"/>
        <v>0.2</v>
      </c>
      <c r="AB104" s="29">
        <v>0.25</v>
      </c>
      <c r="AC104" s="29">
        <v>0.25</v>
      </c>
      <c r="AD104" s="29">
        <v>0.25</v>
      </c>
      <c r="AE104" s="29">
        <v>0.25</v>
      </c>
      <c r="AF104" s="30" t="s">
        <v>1052</v>
      </c>
      <c r="AG104" s="30" t="s">
        <v>1053</v>
      </c>
      <c r="AH104" s="30" t="s">
        <v>367</v>
      </c>
      <c r="AI104" s="30" t="s">
        <v>367</v>
      </c>
      <c r="AJ104" s="31">
        <v>0.25</v>
      </c>
      <c r="AK104" s="32" t="s">
        <v>1054</v>
      </c>
      <c r="AL104" s="32" t="s">
        <v>1055</v>
      </c>
      <c r="AM104" s="32" t="s">
        <v>1056</v>
      </c>
      <c r="AN104" s="32" t="s">
        <v>1047</v>
      </c>
      <c r="AO104" s="32">
        <v>0.25</v>
      </c>
      <c r="AP104" s="68" t="s">
        <v>3221</v>
      </c>
      <c r="AQ104" s="68" t="s">
        <v>3222</v>
      </c>
      <c r="AR104" s="68" t="s">
        <v>3223</v>
      </c>
      <c r="AS104" s="68" t="s">
        <v>1047</v>
      </c>
      <c r="AT104" s="69">
        <v>0.25</v>
      </c>
      <c r="AU104" s="33"/>
      <c r="AV104" s="33"/>
      <c r="AW104" s="33"/>
      <c r="AX104" s="33"/>
      <c r="AY104" s="34"/>
      <c r="AZ104" s="42">
        <f t="shared" si="12"/>
        <v>0.15000000000000002</v>
      </c>
      <c r="BA104" s="43">
        <f t="shared" si="13"/>
        <v>0.75</v>
      </c>
      <c r="BB104" s="44" t="str">
        <f t="shared" si="15"/>
        <v>AVANCE SIGNIFICATIVO</v>
      </c>
      <c r="BC104" s="46">
        <f t="shared" si="14"/>
        <v>90</v>
      </c>
      <c r="BD104" s="45" t="str">
        <f t="shared" si="16"/>
        <v>CON TIEMPO</v>
      </c>
      <c r="BE104" s="75"/>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row>
    <row r="105" spans="1:131" customFormat="1" ht="156" customHeight="1" thickBot="1" x14ac:dyDescent="0.3">
      <c r="A105" s="27">
        <v>94</v>
      </c>
      <c r="B105" s="26" t="s">
        <v>307</v>
      </c>
      <c r="C105" s="26" t="s">
        <v>399</v>
      </c>
      <c r="D105" s="26" t="s">
        <v>1037</v>
      </c>
      <c r="E105" s="26" t="s">
        <v>1038</v>
      </c>
      <c r="F105" s="26" t="s">
        <v>1039</v>
      </c>
      <c r="G105" s="26" t="s">
        <v>1057</v>
      </c>
      <c r="H105" s="26" t="s">
        <v>1058</v>
      </c>
      <c r="I105" s="26" t="s">
        <v>1059</v>
      </c>
      <c r="J105" s="26" t="s">
        <v>1060</v>
      </c>
      <c r="K105" s="26" t="s">
        <v>7</v>
      </c>
      <c r="L105" s="26" t="s">
        <v>7</v>
      </c>
      <c r="M105" s="26" t="s">
        <v>7</v>
      </c>
      <c r="N105" s="28">
        <v>44928</v>
      </c>
      <c r="O105" s="28">
        <v>45289</v>
      </c>
      <c r="P105" s="28" t="s">
        <v>100</v>
      </c>
      <c r="Q105" s="28" t="s">
        <v>1044</v>
      </c>
      <c r="R105" s="28" t="s">
        <v>410</v>
      </c>
      <c r="S105" s="28" t="s">
        <v>411</v>
      </c>
      <c r="T105" s="26" t="s">
        <v>1045</v>
      </c>
      <c r="U105" s="26" t="s">
        <v>183</v>
      </c>
      <c r="V105" s="26" t="s">
        <v>183</v>
      </c>
      <c r="W105" s="26" t="s">
        <v>183</v>
      </c>
      <c r="X105" s="26" t="s">
        <v>183</v>
      </c>
      <c r="Y105" s="26" t="s">
        <v>183</v>
      </c>
      <c r="Z105" s="29">
        <v>0.2</v>
      </c>
      <c r="AA105" s="29">
        <f t="shared" si="11"/>
        <v>0.2</v>
      </c>
      <c r="AB105" s="29">
        <v>0.25</v>
      </c>
      <c r="AC105" s="29">
        <v>0.25</v>
      </c>
      <c r="AD105" s="29">
        <v>0.25</v>
      </c>
      <c r="AE105" s="29">
        <v>0.25</v>
      </c>
      <c r="AF105" s="30" t="s">
        <v>1061</v>
      </c>
      <c r="AG105" s="30" t="s">
        <v>1062</v>
      </c>
      <c r="AH105" s="30" t="s">
        <v>367</v>
      </c>
      <c r="AI105" s="30" t="s">
        <v>367</v>
      </c>
      <c r="AJ105" s="31">
        <v>0.25</v>
      </c>
      <c r="AK105" s="32" t="s">
        <v>1063</v>
      </c>
      <c r="AL105" s="32" t="s">
        <v>1064</v>
      </c>
      <c r="AM105" s="32" t="s">
        <v>1065</v>
      </c>
      <c r="AN105" s="32" t="s">
        <v>1047</v>
      </c>
      <c r="AO105" s="32">
        <v>0.25</v>
      </c>
      <c r="AP105" s="68" t="s">
        <v>3224</v>
      </c>
      <c r="AQ105" s="68" t="s">
        <v>3225</v>
      </c>
      <c r="AR105" s="68" t="s">
        <v>3226</v>
      </c>
      <c r="AS105" s="68" t="s">
        <v>3227</v>
      </c>
      <c r="AT105" s="69">
        <v>0.17</v>
      </c>
      <c r="AU105" s="33"/>
      <c r="AV105" s="33"/>
      <c r="AW105" s="33"/>
      <c r="AX105" s="33"/>
      <c r="AY105" s="34"/>
      <c r="AZ105" s="42">
        <f t="shared" si="12"/>
        <v>0.13400000000000001</v>
      </c>
      <c r="BA105" s="43">
        <f t="shared" si="13"/>
        <v>0.67</v>
      </c>
      <c r="BB105" s="44" t="str">
        <f t="shared" si="15"/>
        <v>AVANCE SIGNIFICATIVO</v>
      </c>
      <c r="BC105" s="46">
        <f t="shared" si="14"/>
        <v>90</v>
      </c>
      <c r="BD105" s="45" t="str">
        <f t="shared" si="16"/>
        <v>CON TIEMPO</v>
      </c>
      <c r="BE105" s="75"/>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row>
    <row r="106" spans="1:131" customFormat="1" ht="76.5" customHeight="1" thickBot="1" x14ac:dyDescent="0.3">
      <c r="A106" s="27">
        <v>95</v>
      </c>
      <c r="B106" s="26" t="s">
        <v>307</v>
      </c>
      <c r="C106" s="26" t="s">
        <v>399</v>
      </c>
      <c r="D106" s="26" t="s">
        <v>1037</v>
      </c>
      <c r="E106" s="26" t="s">
        <v>1038</v>
      </c>
      <c r="F106" s="26" t="s">
        <v>1039</v>
      </c>
      <c r="G106" s="26" t="s">
        <v>1066</v>
      </c>
      <c r="H106" s="26" t="s">
        <v>1067</v>
      </c>
      <c r="I106" s="26" t="s">
        <v>1068</v>
      </c>
      <c r="J106" s="26" t="s">
        <v>1069</v>
      </c>
      <c r="K106" s="26" t="s">
        <v>7</v>
      </c>
      <c r="L106" s="26" t="s">
        <v>7</v>
      </c>
      <c r="M106" s="26" t="s">
        <v>7</v>
      </c>
      <c r="N106" s="28">
        <v>45110</v>
      </c>
      <c r="O106" s="28">
        <v>45198</v>
      </c>
      <c r="P106" s="28" t="s">
        <v>100</v>
      </c>
      <c r="Q106" s="28" t="s">
        <v>1044</v>
      </c>
      <c r="R106" s="28" t="s">
        <v>410</v>
      </c>
      <c r="S106" s="28" t="s">
        <v>411</v>
      </c>
      <c r="T106" s="26" t="s">
        <v>1045</v>
      </c>
      <c r="U106" s="26" t="s">
        <v>183</v>
      </c>
      <c r="V106" s="26" t="s">
        <v>183</v>
      </c>
      <c r="W106" s="26" t="s">
        <v>183</v>
      </c>
      <c r="X106" s="26" t="s">
        <v>183</v>
      </c>
      <c r="Y106" s="26" t="s">
        <v>183</v>
      </c>
      <c r="Z106" s="29">
        <v>0.2</v>
      </c>
      <c r="AA106" s="29">
        <f t="shared" si="11"/>
        <v>0.2</v>
      </c>
      <c r="AB106" s="29">
        <v>0</v>
      </c>
      <c r="AC106" s="29">
        <v>0</v>
      </c>
      <c r="AD106" s="29">
        <v>1</v>
      </c>
      <c r="AE106" s="29">
        <v>0</v>
      </c>
      <c r="AF106" s="30">
        <v>0</v>
      </c>
      <c r="AG106" s="30">
        <v>0</v>
      </c>
      <c r="AH106" s="30">
        <v>0</v>
      </c>
      <c r="AI106" s="30">
        <v>0</v>
      </c>
      <c r="AJ106" s="31">
        <v>0</v>
      </c>
      <c r="AK106" s="32" t="s">
        <v>367</v>
      </c>
      <c r="AL106" s="32" t="s">
        <v>367</v>
      </c>
      <c r="AM106" s="32" t="s">
        <v>1070</v>
      </c>
      <c r="AN106" s="32" t="s">
        <v>1047</v>
      </c>
      <c r="AO106" s="32">
        <v>0</v>
      </c>
      <c r="AP106" s="68" t="s">
        <v>3228</v>
      </c>
      <c r="AQ106" s="68" t="s">
        <v>3229</v>
      </c>
      <c r="AR106" s="68" t="s">
        <v>186</v>
      </c>
      <c r="AS106" s="68" t="s">
        <v>1047</v>
      </c>
      <c r="AT106" s="69">
        <v>1</v>
      </c>
      <c r="AU106" s="33"/>
      <c r="AV106" s="33"/>
      <c r="AW106" s="33"/>
      <c r="AX106" s="33"/>
      <c r="AY106" s="34"/>
      <c r="AZ106" s="42">
        <f t="shared" si="12"/>
        <v>0.2</v>
      </c>
      <c r="BA106" s="43">
        <f t="shared" si="13"/>
        <v>1</v>
      </c>
      <c r="BB106" s="44" t="str">
        <f t="shared" si="15"/>
        <v>CUMPLIMIENTO TOTAL</v>
      </c>
      <c r="BC106" s="46" t="str">
        <f t="shared" si="14"/>
        <v>NO APLICA ACCION FINALIZADA</v>
      </c>
      <c r="BD106" s="45" t="str">
        <f t="shared" si="16"/>
        <v>NO APLICA ACCION FINALIZADA</v>
      </c>
      <c r="BE106" s="75"/>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row>
    <row r="107" spans="1:131" customFormat="1" ht="216" customHeight="1" thickBot="1" x14ac:dyDescent="0.3">
      <c r="A107" s="27">
        <v>96</v>
      </c>
      <c r="B107" s="26" t="s">
        <v>307</v>
      </c>
      <c r="C107" s="26" t="s">
        <v>399</v>
      </c>
      <c r="D107" s="26" t="s">
        <v>1037</v>
      </c>
      <c r="E107" s="26" t="s">
        <v>1038</v>
      </c>
      <c r="F107" s="26" t="s">
        <v>1039</v>
      </c>
      <c r="G107" s="26" t="s">
        <v>1071</v>
      </c>
      <c r="H107" s="26" t="s">
        <v>1072</v>
      </c>
      <c r="I107" s="26" t="s">
        <v>1073</v>
      </c>
      <c r="J107" s="26" t="s">
        <v>1074</v>
      </c>
      <c r="K107" s="26" t="s">
        <v>7</v>
      </c>
      <c r="L107" s="26" t="s">
        <v>7</v>
      </c>
      <c r="M107" s="26" t="s">
        <v>7</v>
      </c>
      <c r="N107" s="28">
        <v>44928</v>
      </c>
      <c r="O107" s="28">
        <v>45289</v>
      </c>
      <c r="P107" s="28" t="s">
        <v>100</v>
      </c>
      <c r="Q107" s="28" t="s">
        <v>1044</v>
      </c>
      <c r="R107" s="28" t="s">
        <v>410</v>
      </c>
      <c r="S107" s="28" t="s">
        <v>411</v>
      </c>
      <c r="T107" s="26" t="s">
        <v>1045</v>
      </c>
      <c r="U107" s="26" t="s">
        <v>183</v>
      </c>
      <c r="V107" s="26" t="s">
        <v>183</v>
      </c>
      <c r="W107" s="26" t="s">
        <v>183</v>
      </c>
      <c r="X107" s="26" t="s">
        <v>183</v>
      </c>
      <c r="Y107" s="26" t="s">
        <v>183</v>
      </c>
      <c r="Z107" s="29">
        <v>0.2</v>
      </c>
      <c r="AA107" s="29">
        <f t="shared" si="11"/>
        <v>0.2</v>
      </c>
      <c r="AB107" s="29">
        <v>0.4</v>
      </c>
      <c r="AC107" s="29">
        <v>0.2</v>
      </c>
      <c r="AD107" s="29">
        <v>0.2</v>
      </c>
      <c r="AE107" s="29">
        <v>0.2</v>
      </c>
      <c r="AF107" s="30" t="s">
        <v>1075</v>
      </c>
      <c r="AG107" s="30" t="s">
        <v>1076</v>
      </c>
      <c r="AH107" s="30" t="s">
        <v>367</v>
      </c>
      <c r="AI107" s="30" t="s">
        <v>367</v>
      </c>
      <c r="AJ107" s="31">
        <v>0.4</v>
      </c>
      <c r="AK107" s="32" t="s">
        <v>1077</v>
      </c>
      <c r="AL107" s="32" t="s">
        <v>1078</v>
      </c>
      <c r="AM107" s="32" t="s">
        <v>1079</v>
      </c>
      <c r="AN107" s="32" t="s">
        <v>1047</v>
      </c>
      <c r="AO107" s="32">
        <v>0.2</v>
      </c>
      <c r="AP107" s="68" t="s">
        <v>3230</v>
      </c>
      <c r="AQ107" s="68" t="s">
        <v>3231</v>
      </c>
      <c r="AR107" s="68" t="s">
        <v>3232</v>
      </c>
      <c r="AS107" s="68" t="s">
        <v>3233</v>
      </c>
      <c r="AT107" s="69">
        <v>0.2</v>
      </c>
      <c r="AU107" s="33"/>
      <c r="AV107" s="33"/>
      <c r="AW107" s="33"/>
      <c r="AX107" s="33"/>
      <c r="AY107" s="34"/>
      <c r="AZ107" s="42">
        <f t="shared" si="12"/>
        <v>0.16000000000000003</v>
      </c>
      <c r="BA107" s="43">
        <f t="shared" si="13"/>
        <v>0.8</v>
      </c>
      <c r="BB107" s="44" t="str">
        <f t="shared" si="15"/>
        <v>AVANCE SIGNIFICATIVO</v>
      </c>
      <c r="BC107" s="46">
        <f t="shared" si="14"/>
        <v>90</v>
      </c>
      <c r="BD107" s="45" t="str">
        <f t="shared" si="16"/>
        <v>CON TIEMPO</v>
      </c>
      <c r="BE107" s="75"/>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row>
    <row r="108" spans="1:131" customFormat="1" ht="76.5" customHeight="1" thickBot="1" x14ac:dyDescent="0.3">
      <c r="A108" s="27">
        <v>97</v>
      </c>
      <c r="B108" s="26" t="s">
        <v>307</v>
      </c>
      <c r="C108" s="26" t="s">
        <v>308</v>
      </c>
      <c r="D108" s="26" t="s">
        <v>309</v>
      </c>
      <c r="E108" s="26" t="s">
        <v>310</v>
      </c>
      <c r="F108" s="26" t="s">
        <v>311</v>
      </c>
      <c r="G108" s="26" t="s">
        <v>1080</v>
      </c>
      <c r="H108" s="26" t="s">
        <v>1081</v>
      </c>
      <c r="I108" s="26">
        <v>1</v>
      </c>
      <c r="J108" s="26" t="s">
        <v>1082</v>
      </c>
      <c r="K108" s="26" t="s">
        <v>1083</v>
      </c>
      <c r="L108" s="26" t="s">
        <v>7</v>
      </c>
      <c r="M108" s="26" t="s">
        <v>7</v>
      </c>
      <c r="N108" s="28">
        <v>44928</v>
      </c>
      <c r="O108" s="28">
        <v>45107</v>
      </c>
      <c r="P108" s="28" t="s">
        <v>100</v>
      </c>
      <c r="Q108" s="28" t="s">
        <v>1044</v>
      </c>
      <c r="R108" s="28" t="s">
        <v>410</v>
      </c>
      <c r="S108" s="28" t="s">
        <v>411</v>
      </c>
      <c r="T108" s="26" t="s">
        <v>1045</v>
      </c>
      <c r="U108" s="26" t="s">
        <v>183</v>
      </c>
      <c r="V108" s="26" t="s">
        <v>183</v>
      </c>
      <c r="W108" s="26" t="s">
        <v>183</v>
      </c>
      <c r="X108" s="26" t="s">
        <v>183</v>
      </c>
      <c r="Y108" s="26" t="s">
        <v>183</v>
      </c>
      <c r="Z108" s="29">
        <v>1</v>
      </c>
      <c r="AA108" s="29">
        <f t="shared" si="11"/>
        <v>1</v>
      </c>
      <c r="AB108" s="29">
        <v>0.5</v>
      </c>
      <c r="AC108" s="29">
        <v>0.5</v>
      </c>
      <c r="AD108" s="29">
        <v>0</v>
      </c>
      <c r="AE108" s="29">
        <v>0</v>
      </c>
      <c r="AF108" s="30" t="s">
        <v>1084</v>
      </c>
      <c r="AG108" s="30" t="s">
        <v>1085</v>
      </c>
      <c r="AH108" s="30" t="s">
        <v>367</v>
      </c>
      <c r="AI108" s="30" t="s">
        <v>367</v>
      </c>
      <c r="AJ108" s="31">
        <v>0.5</v>
      </c>
      <c r="AK108" s="32" t="s">
        <v>1086</v>
      </c>
      <c r="AL108" s="32" t="s">
        <v>1087</v>
      </c>
      <c r="AM108" s="32" t="s">
        <v>1088</v>
      </c>
      <c r="AN108" s="32" t="s">
        <v>1089</v>
      </c>
      <c r="AO108" s="32">
        <v>0.1</v>
      </c>
      <c r="AP108" s="68" t="s">
        <v>3234</v>
      </c>
      <c r="AQ108" s="68" t="s">
        <v>3235</v>
      </c>
      <c r="AR108" s="68" t="s">
        <v>186</v>
      </c>
      <c r="AS108" s="68" t="s">
        <v>1047</v>
      </c>
      <c r="AT108" s="69">
        <v>0.4</v>
      </c>
      <c r="AU108" s="33"/>
      <c r="AV108" s="33"/>
      <c r="AW108" s="33"/>
      <c r="AX108" s="33"/>
      <c r="AY108" s="34"/>
      <c r="AZ108" s="42">
        <f t="shared" ref="AZ108:AZ139" si="17">(AJ108+AO108+AT108+AY108)*Z108</f>
        <v>1</v>
      </c>
      <c r="BA108" s="43">
        <f t="shared" ref="BA108:BA139" si="18">AJ108+AO108+AT108+AY108</f>
        <v>1</v>
      </c>
      <c r="BB108" s="44" t="str">
        <f t="shared" si="15"/>
        <v>CUMPLIMIENTO TOTAL</v>
      </c>
      <c r="BC108" s="46" t="str">
        <f t="shared" ref="BC108:BC139" si="19">(IF(BB108="CUMPLIMIENTO TOTAL","NO APLICA ACCION FINALIZADA",O108-$C$6))</f>
        <v>NO APLICA ACCION FINALIZADA</v>
      </c>
      <c r="BD108" s="45" t="str">
        <f t="shared" si="16"/>
        <v>NO APLICA ACCION FINALIZADA</v>
      </c>
      <c r="BE108" s="43">
        <f>AZ108</f>
        <v>1</v>
      </c>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row>
    <row r="109" spans="1:131" customFormat="1" ht="76.5" customHeight="1" thickBot="1" x14ac:dyDescent="0.3">
      <c r="A109" s="27">
        <v>98</v>
      </c>
      <c r="B109" s="26" t="s">
        <v>265</v>
      </c>
      <c r="C109" s="26" t="s">
        <v>266</v>
      </c>
      <c r="D109" s="26" t="s">
        <v>267</v>
      </c>
      <c r="E109" s="26" t="s">
        <v>268</v>
      </c>
      <c r="F109" s="26" t="s">
        <v>269</v>
      </c>
      <c r="G109" s="26" t="s">
        <v>1090</v>
      </c>
      <c r="H109" s="26" t="s">
        <v>271</v>
      </c>
      <c r="I109" s="26" t="s">
        <v>1091</v>
      </c>
      <c r="J109" s="26" t="s">
        <v>273</v>
      </c>
      <c r="K109" s="26" t="s">
        <v>7</v>
      </c>
      <c r="L109" s="26" t="s">
        <v>7</v>
      </c>
      <c r="M109" s="26" t="s">
        <v>7</v>
      </c>
      <c r="N109" s="28">
        <v>45047</v>
      </c>
      <c r="O109" s="28">
        <v>45291</v>
      </c>
      <c r="P109" s="28" t="s">
        <v>100</v>
      </c>
      <c r="Q109" s="28" t="s">
        <v>1044</v>
      </c>
      <c r="R109" s="28" t="s">
        <v>410</v>
      </c>
      <c r="S109" s="28" t="s">
        <v>411</v>
      </c>
      <c r="T109" s="26" t="s">
        <v>1045</v>
      </c>
      <c r="U109" s="26" t="s">
        <v>183</v>
      </c>
      <c r="V109" s="26" t="s">
        <v>183</v>
      </c>
      <c r="W109" s="26" t="s">
        <v>183</v>
      </c>
      <c r="X109" s="26" t="s">
        <v>183</v>
      </c>
      <c r="Y109" s="26" t="s">
        <v>183</v>
      </c>
      <c r="Z109" s="35">
        <v>1</v>
      </c>
      <c r="AA109" s="29">
        <f t="shared" si="11"/>
        <v>1</v>
      </c>
      <c r="AB109" s="29">
        <v>0</v>
      </c>
      <c r="AC109" s="35">
        <v>0.33</v>
      </c>
      <c r="AD109" s="35">
        <v>0.33</v>
      </c>
      <c r="AE109" s="35">
        <v>0.34</v>
      </c>
      <c r="AF109" s="30" t="s">
        <v>1092</v>
      </c>
      <c r="AG109" s="30" t="s">
        <v>1033</v>
      </c>
      <c r="AH109" s="30" t="s">
        <v>1093</v>
      </c>
      <c r="AI109" s="30" t="s">
        <v>367</v>
      </c>
      <c r="AJ109" s="31">
        <v>0.75</v>
      </c>
      <c r="AK109" s="32" t="s">
        <v>1094</v>
      </c>
      <c r="AL109" s="32" t="s">
        <v>1095</v>
      </c>
      <c r="AM109" s="32" t="s">
        <v>1096</v>
      </c>
      <c r="AN109" s="32" t="s">
        <v>1047</v>
      </c>
      <c r="AO109" s="32">
        <v>0.25</v>
      </c>
      <c r="AP109" s="68" t="s">
        <v>188</v>
      </c>
      <c r="AQ109" s="68" t="s">
        <v>7</v>
      </c>
      <c r="AR109" s="68" t="s">
        <v>7</v>
      </c>
      <c r="AS109" s="68" t="s">
        <v>7</v>
      </c>
      <c r="AT109" s="69">
        <v>0</v>
      </c>
      <c r="AU109" s="33"/>
      <c r="AV109" s="33"/>
      <c r="AW109" s="33"/>
      <c r="AX109" s="33"/>
      <c r="AY109" s="34"/>
      <c r="AZ109" s="42">
        <f t="shared" si="17"/>
        <v>1</v>
      </c>
      <c r="BA109" s="43">
        <f t="shared" si="18"/>
        <v>1</v>
      </c>
      <c r="BB109" s="44" t="str">
        <f t="shared" si="15"/>
        <v>CUMPLIMIENTO TOTAL</v>
      </c>
      <c r="BC109" s="46" t="str">
        <f t="shared" si="19"/>
        <v>NO APLICA ACCION FINALIZADA</v>
      </c>
      <c r="BD109" s="45" t="str">
        <f t="shared" si="16"/>
        <v>NO APLICA ACCION FINALIZADA</v>
      </c>
      <c r="BE109" s="43">
        <f>AZ109</f>
        <v>1</v>
      </c>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row>
    <row r="110" spans="1:131" customFormat="1" ht="95.25" customHeight="1" thickBot="1" x14ac:dyDescent="0.3">
      <c r="A110" s="27">
        <v>99</v>
      </c>
      <c r="B110" s="26" t="s">
        <v>307</v>
      </c>
      <c r="C110" s="26" t="s">
        <v>308</v>
      </c>
      <c r="D110" s="26" t="s">
        <v>1097</v>
      </c>
      <c r="E110" s="26" t="s">
        <v>1098</v>
      </c>
      <c r="F110" s="26" t="s">
        <v>1099</v>
      </c>
      <c r="G110" s="26" t="s">
        <v>1100</v>
      </c>
      <c r="H110" s="26" t="s">
        <v>1101</v>
      </c>
      <c r="I110" s="26" t="s">
        <v>1102</v>
      </c>
      <c r="J110" s="26" t="s">
        <v>1103</v>
      </c>
      <c r="K110" s="26" t="s">
        <v>7</v>
      </c>
      <c r="L110" s="26" t="s">
        <v>7</v>
      </c>
      <c r="M110" s="26" t="s">
        <v>7</v>
      </c>
      <c r="N110" s="28">
        <v>44956</v>
      </c>
      <c r="O110" s="28">
        <v>45199</v>
      </c>
      <c r="P110" s="28" t="s">
        <v>1104</v>
      </c>
      <c r="Q110" s="28" t="s">
        <v>1105</v>
      </c>
      <c r="R110" s="28" t="s">
        <v>1106</v>
      </c>
      <c r="S110" s="28" t="s">
        <v>1107</v>
      </c>
      <c r="T110" s="26" t="s">
        <v>7</v>
      </c>
      <c r="U110" s="26" t="s">
        <v>183</v>
      </c>
      <c r="V110" s="26" t="s">
        <v>183</v>
      </c>
      <c r="W110" s="26" t="s">
        <v>183</v>
      </c>
      <c r="X110" s="26" t="s">
        <v>183</v>
      </c>
      <c r="Y110" s="26" t="s">
        <v>183</v>
      </c>
      <c r="Z110" s="29">
        <v>0.16700000000000001</v>
      </c>
      <c r="AA110" s="29">
        <f t="shared" si="11"/>
        <v>0.16700000000000001</v>
      </c>
      <c r="AB110" s="29">
        <v>0.25</v>
      </c>
      <c r="AC110" s="29">
        <v>0.5</v>
      </c>
      <c r="AD110" s="29">
        <v>0.25</v>
      </c>
      <c r="AE110" s="29">
        <v>0</v>
      </c>
      <c r="AF110" s="30" t="s">
        <v>1108</v>
      </c>
      <c r="AG110" s="30" t="s">
        <v>1109</v>
      </c>
      <c r="AH110" s="30" t="s">
        <v>1110</v>
      </c>
      <c r="AI110" s="30" t="s">
        <v>367</v>
      </c>
      <c r="AJ110" s="31">
        <v>0.5</v>
      </c>
      <c r="AK110" s="32" t="s">
        <v>1111</v>
      </c>
      <c r="AL110" s="32" t="s">
        <v>1112</v>
      </c>
      <c r="AM110" s="32" t="s">
        <v>1113</v>
      </c>
      <c r="AN110" s="32" t="s">
        <v>367</v>
      </c>
      <c r="AO110" s="32">
        <v>0.25</v>
      </c>
      <c r="AP110" s="68" t="s">
        <v>3236</v>
      </c>
      <c r="AQ110" s="68" t="s">
        <v>3237</v>
      </c>
      <c r="AR110" s="68" t="s">
        <v>7</v>
      </c>
      <c r="AS110" s="68" t="s">
        <v>7</v>
      </c>
      <c r="AT110" s="69">
        <v>0.25</v>
      </c>
      <c r="AU110" s="33"/>
      <c r="AV110" s="33"/>
      <c r="AW110" s="33"/>
      <c r="AX110" s="33"/>
      <c r="AY110" s="34"/>
      <c r="AZ110" s="42">
        <f t="shared" si="17"/>
        <v>0.16700000000000001</v>
      </c>
      <c r="BA110" s="43">
        <f t="shared" si="18"/>
        <v>1</v>
      </c>
      <c r="BB110" s="44" t="str">
        <f t="shared" si="15"/>
        <v>CUMPLIMIENTO TOTAL</v>
      </c>
      <c r="BC110" s="46" t="str">
        <f t="shared" si="19"/>
        <v>NO APLICA ACCION FINALIZADA</v>
      </c>
      <c r="BD110" s="45" t="str">
        <f t="shared" si="16"/>
        <v>NO APLICA ACCION FINALIZADA</v>
      </c>
      <c r="BE110" s="75">
        <f>SUM(AZ110:AZ115)</f>
        <v>0.79175000000000018</v>
      </c>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row>
    <row r="111" spans="1:131" customFormat="1" ht="76.5" customHeight="1" thickBot="1" x14ac:dyDescent="0.3">
      <c r="A111" s="27">
        <v>100</v>
      </c>
      <c r="B111" s="26" t="s">
        <v>307</v>
      </c>
      <c r="C111" s="26" t="s">
        <v>308</v>
      </c>
      <c r="D111" s="26" t="s">
        <v>1097</v>
      </c>
      <c r="E111" s="26" t="s">
        <v>1098</v>
      </c>
      <c r="F111" s="26" t="s">
        <v>1099</v>
      </c>
      <c r="G111" s="26" t="s">
        <v>1114</v>
      </c>
      <c r="H111" s="26" t="s">
        <v>1115</v>
      </c>
      <c r="I111" s="26" t="s">
        <v>1116</v>
      </c>
      <c r="J111" s="26" t="s">
        <v>1117</v>
      </c>
      <c r="K111" s="26" t="s">
        <v>7</v>
      </c>
      <c r="L111" s="26" t="s">
        <v>7</v>
      </c>
      <c r="M111" s="26" t="s">
        <v>7</v>
      </c>
      <c r="N111" s="28">
        <v>44928</v>
      </c>
      <c r="O111" s="28">
        <v>45290</v>
      </c>
      <c r="P111" s="28" t="s">
        <v>1104</v>
      </c>
      <c r="Q111" s="28" t="s">
        <v>1105</v>
      </c>
      <c r="R111" s="28" t="s">
        <v>1106</v>
      </c>
      <c r="S111" s="28" t="s">
        <v>1107</v>
      </c>
      <c r="T111" s="26" t="s">
        <v>7</v>
      </c>
      <c r="U111" s="26" t="s">
        <v>183</v>
      </c>
      <c r="V111" s="26" t="s">
        <v>183</v>
      </c>
      <c r="W111" s="26" t="s">
        <v>183</v>
      </c>
      <c r="X111" s="26" t="s">
        <v>183</v>
      </c>
      <c r="Y111" s="26" t="s">
        <v>183</v>
      </c>
      <c r="Z111" s="29">
        <v>0.16700000000000001</v>
      </c>
      <c r="AA111" s="29">
        <f t="shared" si="11"/>
        <v>0.16700000000000001</v>
      </c>
      <c r="AB111" s="29">
        <v>0.25</v>
      </c>
      <c r="AC111" s="29">
        <v>0.25</v>
      </c>
      <c r="AD111" s="29">
        <v>0.25</v>
      </c>
      <c r="AE111" s="29">
        <v>0.25</v>
      </c>
      <c r="AF111" s="30" t="s">
        <v>1118</v>
      </c>
      <c r="AG111" s="30" t="s">
        <v>1119</v>
      </c>
      <c r="AH111" s="30" t="s">
        <v>1120</v>
      </c>
      <c r="AI111" s="30" t="s">
        <v>367</v>
      </c>
      <c r="AJ111" s="31">
        <v>0.25</v>
      </c>
      <c r="AK111" s="32" t="s">
        <v>1121</v>
      </c>
      <c r="AL111" s="32" t="s">
        <v>1122</v>
      </c>
      <c r="AM111" s="32" t="s">
        <v>1123</v>
      </c>
      <c r="AN111" s="32" t="s">
        <v>367</v>
      </c>
      <c r="AO111" s="32">
        <v>0.25</v>
      </c>
      <c r="AP111" s="68" t="s">
        <v>3238</v>
      </c>
      <c r="AQ111" s="68" t="s">
        <v>3239</v>
      </c>
      <c r="AR111" s="68" t="s">
        <v>1120</v>
      </c>
      <c r="AS111" s="68" t="s">
        <v>7</v>
      </c>
      <c r="AT111" s="69">
        <v>0.25</v>
      </c>
      <c r="AU111" s="33"/>
      <c r="AV111" s="33"/>
      <c r="AW111" s="33"/>
      <c r="AX111" s="33"/>
      <c r="AY111" s="34"/>
      <c r="AZ111" s="42">
        <f t="shared" si="17"/>
        <v>0.12525</v>
      </c>
      <c r="BA111" s="43">
        <f t="shared" si="18"/>
        <v>0.75</v>
      </c>
      <c r="BB111" s="44" t="str">
        <f t="shared" si="15"/>
        <v>AVANCE SIGNIFICATIVO</v>
      </c>
      <c r="BC111" s="46">
        <f t="shared" si="19"/>
        <v>91</v>
      </c>
      <c r="BD111" s="45" t="str">
        <f t="shared" si="16"/>
        <v>CON TIEMPO</v>
      </c>
      <c r="BE111" s="75"/>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row>
    <row r="112" spans="1:131" customFormat="1" ht="76.5" customHeight="1" thickBot="1" x14ac:dyDescent="0.3">
      <c r="A112" s="27">
        <v>101</v>
      </c>
      <c r="B112" s="26" t="s">
        <v>307</v>
      </c>
      <c r="C112" s="26" t="s">
        <v>308</v>
      </c>
      <c r="D112" s="26" t="s">
        <v>1097</v>
      </c>
      <c r="E112" s="26" t="s">
        <v>1098</v>
      </c>
      <c r="F112" s="26" t="s">
        <v>1099</v>
      </c>
      <c r="G112" s="26" t="s">
        <v>1124</v>
      </c>
      <c r="H112" s="26" t="s">
        <v>1125</v>
      </c>
      <c r="I112" s="26" t="s">
        <v>1126</v>
      </c>
      <c r="J112" s="26" t="s">
        <v>1127</v>
      </c>
      <c r="K112" s="26" t="s">
        <v>7</v>
      </c>
      <c r="L112" s="26" t="s">
        <v>7</v>
      </c>
      <c r="M112" s="26" t="s">
        <v>7</v>
      </c>
      <c r="N112" s="28">
        <v>44928</v>
      </c>
      <c r="O112" s="28">
        <v>45290</v>
      </c>
      <c r="P112" s="28" t="s">
        <v>1104</v>
      </c>
      <c r="Q112" s="28" t="s">
        <v>1105</v>
      </c>
      <c r="R112" s="28" t="s">
        <v>1106</v>
      </c>
      <c r="S112" s="28" t="s">
        <v>1107</v>
      </c>
      <c r="T112" s="26" t="s">
        <v>7</v>
      </c>
      <c r="U112" s="26" t="s">
        <v>183</v>
      </c>
      <c r="V112" s="26" t="s">
        <v>183</v>
      </c>
      <c r="W112" s="26" t="s">
        <v>183</v>
      </c>
      <c r="X112" s="26" t="s">
        <v>183</v>
      </c>
      <c r="Y112" s="26" t="s">
        <v>183</v>
      </c>
      <c r="Z112" s="29">
        <v>0.16700000000000001</v>
      </c>
      <c r="AA112" s="29">
        <f t="shared" si="11"/>
        <v>0.16700000000000001</v>
      </c>
      <c r="AB112" s="29">
        <v>0</v>
      </c>
      <c r="AC112" s="29">
        <v>0.5</v>
      </c>
      <c r="AD112" s="29">
        <v>0</v>
      </c>
      <c r="AE112" s="29">
        <v>0.5</v>
      </c>
      <c r="AF112" s="30" t="s">
        <v>1128</v>
      </c>
      <c r="AG112" s="30" t="s">
        <v>367</v>
      </c>
      <c r="AH112" s="30" t="s">
        <v>1129</v>
      </c>
      <c r="AI112" s="30" t="s">
        <v>367</v>
      </c>
      <c r="AJ112" s="31">
        <v>0</v>
      </c>
      <c r="AK112" s="32" t="s">
        <v>1130</v>
      </c>
      <c r="AL112" s="32" t="s">
        <v>1131</v>
      </c>
      <c r="AM112" s="32">
        <v>3</v>
      </c>
      <c r="AN112" s="32" t="s">
        <v>367</v>
      </c>
      <c r="AO112" s="32">
        <v>0.5</v>
      </c>
      <c r="AP112" s="68" t="s">
        <v>367</v>
      </c>
      <c r="AQ112" s="68" t="s">
        <v>7</v>
      </c>
      <c r="AR112" s="68" t="s">
        <v>3240</v>
      </c>
      <c r="AS112" s="68" t="s">
        <v>7</v>
      </c>
      <c r="AT112" s="69">
        <v>0</v>
      </c>
      <c r="AU112" s="33"/>
      <c r="AV112" s="33"/>
      <c r="AW112" s="33"/>
      <c r="AX112" s="33"/>
      <c r="AY112" s="34"/>
      <c r="AZ112" s="42">
        <f t="shared" si="17"/>
        <v>8.3500000000000005E-2</v>
      </c>
      <c r="BA112" s="43">
        <f t="shared" si="18"/>
        <v>0.5</v>
      </c>
      <c r="BB112" s="44" t="str">
        <f t="shared" si="15"/>
        <v>AVANCE PARCIAL</v>
      </c>
      <c r="BC112" s="46">
        <f t="shared" si="19"/>
        <v>91</v>
      </c>
      <c r="BD112" s="45" t="str">
        <f t="shared" si="16"/>
        <v>CON TIEMPO</v>
      </c>
      <c r="BE112" s="75"/>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row>
    <row r="113" spans="1:131" customFormat="1" ht="76.5" customHeight="1" thickBot="1" x14ac:dyDescent="0.3">
      <c r="A113" s="27">
        <v>102</v>
      </c>
      <c r="B113" s="26" t="s">
        <v>307</v>
      </c>
      <c r="C113" s="26" t="s">
        <v>308</v>
      </c>
      <c r="D113" s="26" t="s">
        <v>1097</v>
      </c>
      <c r="E113" s="26" t="s">
        <v>1098</v>
      </c>
      <c r="F113" s="26" t="s">
        <v>1099</v>
      </c>
      <c r="G113" s="26" t="s">
        <v>1132</v>
      </c>
      <c r="H113" s="26" t="s">
        <v>1133</v>
      </c>
      <c r="I113" s="26" t="s">
        <v>1134</v>
      </c>
      <c r="J113" s="26" t="s">
        <v>1135</v>
      </c>
      <c r="K113" s="26" t="s">
        <v>7</v>
      </c>
      <c r="L113" s="26" t="s">
        <v>7</v>
      </c>
      <c r="M113" s="26" t="s">
        <v>7</v>
      </c>
      <c r="N113" s="28">
        <v>44928</v>
      </c>
      <c r="O113" s="28">
        <v>45199</v>
      </c>
      <c r="P113" s="28" t="s">
        <v>1104</v>
      </c>
      <c r="Q113" s="28" t="s">
        <v>1105</v>
      </c>
      <c r="R113" s="28" t="s">
        <v>1106</v>
      </c>
      <c r="S113" s="28" t="s">
        <v>1107</v>
      </c>
      <c r="T113" s="26" t="s">
        <v>7</v>
      </c>
      <c r="U113" s="26" t="s">
        <v>183</v>
      </c>
      <c r="V113" s="26" t="s">
        <v>183</v>
      </c>
      <c r="W113" s="26" t="s">
        <v>183</v>
      </c>
      <c r="X113" s="26" t="s">
        <v>183</v>
      </c>
      <c r="Y113" s="26" t="s">
        <v>183</v>
      </c>
      <c r="Z113" s="29">
        <v>0.16700000000000001</v>
      </c>
      <c r="AA113" s="29">
        <f t="shared" si="11"/>
        <v>0.16700000000000001</v>
      </c>
      <c r="AB113" s="29">
        <v>1</v>
      </c>
      <c r="AC113" s="29">
        <v>0</v>
      </c>
      <c r="AD113" s="29">
        <v>0</v>
      </c>
      <c r="AE113" s="29">
        <v>0</v>
      </c>
      <c r="AF113" s="30" t="s">
        <v>1136</v>
      </c>
      <c r="AG113" s="30" t="s">
        <v>1137</v>
      </c>
      <c r="AH113" s="30" t="s">
        <v>367</v>
      </c>
      <c r="AI113" s="30" t="s">
        <v>367</v>
      </c>
      <c r="AJ113" s="31">
        <v>1</v>
      </c>
      <c r="AK113" s="32" t="s">
        <v>188</v>
      </c>
      <c r="AL113" s="32" t="s">
        <v>7</v>
      </c>
      <c r="AM113" s="32" t="s">
        <v>7</v>
      </c>
      <c r="AN113" s="32" t="s">
        <v>7</v>
      </c>
      <c r="AO113" s="32">
        <v>0</v>
      </c>
      <c r="AP113" s="68" t="s">
        <v>188</v>
      </c>
      <c r="AQ113" s="68" t="s">
        <v>7</v>
      </c>
      <c r="AR113" s="68" t="s">
        <v>7</v>
      </c>
      <c r="AS113" s="68" t="s">
        <v>7</v>
      </c>
      <c r="AT113" s="69">
        <v>0</v>
      </c>
      <c r="AU113" s="33"/>
      <c r="AV113" s="33"/>
      <c r="AW113" s="33"/>
      <c r="AX113" s="33"/>
      <c r="AY113" s="34"/>
      <c r="AZ113" s="42">
        <f t="shared" si="17"/>
        <v>0.16700000000000001</v>
      </c>
      <c r="BA113" s="43">
        <f t="shared" si="18"/>
        <v>1</v>
      </c>
      <c r="BB113" s="44" t="str">
        <f t="shared" si="15"/>
        <v>CUMPLIMIENTO TOTAL</v>
      </c>
      <c r="BC113" s="45" t="str">
        <f t="shared" si="19"/>
        <v>NO APLICA ACCION FINALIZADA</v>
      </c>
      <c r="BD113" s="45" t="str">
        <f t="shared" si="16"/>
        <v>NO APLICA ACCION FINALIZADA</v>
      </c>
      <c r="BE113" s="75"/>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row>
    <row r="114" spans="1:131" customFormat="1" ht="76.5" customHeight="1" thickBot="1" x14ac:dyDescent="0.3">
      <c r="A114" s="27">
        <v>103</v>
      </c>
      <c r="B114" s="26" t="s">
        <v>307</v>
      </c>
      <c r="C114" s="26" t="s">
        <v>308</v>
      </c>
      <c r="D114" s="26" t="s">
        <v>1097</v>
      </c>
      <c r="E114" s="26" t="s">
        <v>1098</v>
      </c>
      <c r="F114" s="26" t="s">
        <v>1099</v>
      </c>
      <c r="G114" s="26" t="s">
        <v>1138</v>
      </c>
      <c r="H114" s="26" t="s">
        <v>1139</v>
      </c>
      <c r="I114" s="26" t="s">
        <v>1140</v>
      </c>
      <c r="J114" s="26" t="s">
        <v>1141</v>
      </c>
      <c r="K114" s="26" t="s">
        <v>7</v>
      </c>
      <c r="L114" s="26" t="s">
        <v>7</v>
      </c>
      <c r="M114" s="26" t="s">
        <v>7</v>
      </c>
      <c r="N114" s="28">
        <v>44928</v>
      </c>
      <c r="O114" s="28">
        <v>45290</v>
      </c>
      <c r="P114" s="28" t="s">
        <v>1104</v>
      </c>
      <c r="Q114" s="28" t="s">
        <v>1105</v>
      </c>
      <c r="R114" s="28" t="s">
        <v>1106</v>
      </c>
      <c r="S114" s="28" t="s">
        <v>1107</v>
      </c>
      <c r="T114" s="26" t="s">
        <v>7</v>
      </c>
      <c r="U114" s="26" t="s">
        <v>183</v>
      </c>
      <c r="V114" s="26" t="s">
        <v>183</v>
      </c>
      <c r="W114" s="26" t="s">
        <v>183</v>
      </c>
      <c r="X114" s="26" t="s">
        <v>183</v>
      </c>
      <c r="Y114" s="26" t="s">
        <v>183</v>
      </c>
      <c r="Z114" s="29">
        <v>0.16600000000000001</v>
      </c>
      <c r="AA114" s="29">
        <f t="shared" si="11"/>
        <v>0.16600000000000001</v>
      </c>
      <c r="AB114" s="29">
        <v>0.25</v>
      </c>
      <c r="AC114" s="29">
        <v>0.25</v>
      </c>
      <c r="AD114" s="29">
        <v>0.25</v>
      </c>
      <c r="AE114" s="29">
        <v>0.25</v>
      </c>
      <c r="AF114" s="30" t="s">
        <v>1142</v>
      </c>
      <c r="AG114" s="30" t="s">
        <v>1119</v>
      </c>
      <c r="AH114" s="30" t="s">
        <v>1143</v>
      </c>
      <c r="AI114" s="30" t="s">
        <v>367</v>
      </c>
      <c r="AJ114" s="31">
        <v>0.25</v>
      </c>
      <c r="AK114" s="32" t="s">
        <v>1144</v>
      </c>
      <c r="AL114" s="32" t="s">
        <v>1122</v>
      </c>
      <c r="AM114" s="32" t="s">
        <v>1143</v>
      </c>
      <c r="AN114" s="32" t="s">
        <v>367</v>
      </c>
      <c r="AO114" s="32">
        <v>0.25</v>
      </c>
      <c r="AP114" s="68" t="s">
        <v>3241</v>
      </c>
      <c r="AQ114" s="68" t="s">
        <v>3242</v>
      </c>
      <c r="AR114" s="68" t="s">
        <v>1143</v>
      </c>
      <c r="AS114" s="68" t="s">
        <v>7</v>
      </c>
      <c r="AT114" s="69">
        <v>0.25</v>
      </c>
      <c r="AU114" s="33"/>
      <c r="AV114" s="33"/>
      <c r="AW114" s="33"/>
      <c r="AX114" s="33"/>
      <c r="AY114" s="34"/>
      <c r="AZ114" s="42">
        <f t="shared" si="17"/>
        <v>0.1245</v>
      </c>
      <c r="BA114" s="43">
        <f t="shared" si="18"/>
        <v>0.75</v>
      </c>
      <c r="BB114" s="44" t="str">
        <f t="shared" si="15"/>
        <v>AVANCE SIGNIFICATIVO</v>
      </c>
      <c r="BC114" s="46">
        <f t="shared" si="19"/>
        <v>91</v>
      </c>
      <c r="BD114" s="45" t="str">
        <f t="shared" si="16"/>
        <v>CON TIEMPO</v>
      </c>
      <c r="BE114" s="75"/>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row>
    <row r="115" spans="1:131" customFormat="1" ht="76.5" customHeight="1" thickBot="1" x14ac:dyDescent="0.3">
      <c r="A115" s="27">
        <v>104</v>
      </c>
      <c r="B115" s="26" t="s">
        <v>307</v>
      </c>
      <c r="C115" s="26" t="s">
        <v>308</v>
      </c>
      <c r="D115" s="26" t="s">
        <v>1097</v>
      </c>
      <c r="E115" s="26" t="s">
        <v>1098</v>
      </c>
      <c r="F115" s="26" t="s">
        <v>1099</v>
      </c>
      <c r="G115" s="26" t="s">
        <v>1145</v>
      </c>
      <c r="H115" s="26" t="s">
        <v>1146</v>
      </c>
      <c r="I115" s="26" t="s">
        <v>1147</v>
      </c>
      <c r="J115" s="26" t="s">
        <v>1141</v>
      </c>
      <c r="K115" s="26" t="s">
        <v>7</v>
      </c>
      <c r="L115" s="26" t="s">
        <v>7</v>
      </c>
      <c r="M115" s="26" t="s">
        <v>7</v>
      </c>
      <c r="N115" s="28">
        <v>44928</v>
      </c>
      <c r="O115" s="28">
        <v>45290</v>
      </c>
      <c r="P115" s="28" t="s">
        <v>1104</v>
      </c>
      <c r="Q115" s="28" t="s">
        <v>1105</v>
      </c>
      <c r="R115" s="28" t="s">
        <v>1106</v>
      </c>
      <c r="S115" s="28" t="s">
        <v>1107</v>
      </c>
      <c r="T115" s="26" t="s">
        <v>7</v>
      </c>
      <c r="U115" s="26" t="s">
        <v>183</v>
      </c>
      <c r="V115" s="26" t="s">
        <v>183</v>
      </c>
      <c r="W115" s="26" t="s">
        <v>183</v>
      </c>
      <c r="X115" s="26" t="s">
        <v>183</v>
      </c>
      <c r="Y115" s="26" t="s">
        <v>183</v>
      </c>
      <c r="Z115" s="29">
        <v>0.16600000000000001</v>
      </c>
      <c r="AA115" s="29">
        <f t="shared" si="11"/>
        <v>0.16600000000000001</v>
      </c>
      <c r="AB115" s="29">
        <v>0.25</v>
      </c>
      <c r="AC115" s="29">
        <v>0.25</v>
      </c>
      <c r="AD115" s="29">
        <v>0.25</v>
      </c>
      <c r="AE115" s="29">
        <v>0.25</v>
      </c>
      <c r="AF115" s="30" t="s">
        <v>1148</v>
      </c>
      <c r="AG115" s="30" t="s">
        <v>1119</v>
      </c>
      <c r="AH115" s="30" t="s">
        <v>1149</v>
      </c>
      <c r="AI115" s="30" t="s">
        <v>367</v>
      </c>
      <c r="AJ115" s="31">
        <v>0.25</v>
      </c>
      <c r="AK115" s="32" t="s">
        <v>1150</v>
      </c>
      <c r="AL115" s="32" t="s">
        <v>1122</v>
      </c>
      <c r="AM115" s="32" t="s">
        <v>1151</v>
      </c>
      <c r="AN115" s="32" t="s">
        <v>367</v>
      </c>
      <c r="AO115" s="32">
        <v>0.25</v>
      </c>
      <c r="AP115" s="68" t="s">
        <v>3243</v>
      </c>
      <c r="AQ115" s="68" t="s">
        <v>3242</v>
      </c>
      <c r="AR115" s="68" t="s">
        <v>3244</v>
      </c>
      <c r="AS115" s="68" t="s">
        <v>7</v>
      </c>
      <c r="AT115" s="69">
        <v>0.25</v>
      </c>
      <c r="AU115" s="33"/>
      <c r="AV115" s="33"/>
      <c r="AW115" s="33"/>
      <c r="AX115" s="33"/>
      <c r="AY115" s="34"/>
      <c r="AZ115" s="42">
        <f t="shared" si="17"/>
        <v>0.1245</v>
      </c>
      <c r="BA115" s="43">
        <f t="shared" si="18"/>
        <v>0.75</v>
      </c>
      <c r="BB115" s="44" t="str">
        <f t="shared" si="15"/>
        <v>AVANCE SIGNIFICATIVO</v>
      </c>
      <c r="BC115" s="46">
        <f t="shared" si="19"/>
        <v>91</v>
      </c>
      <c r="BD115" s="45" t="str">
        <f t="shared" si="16"/>
        <v>CON TIEMPO</v>
      </c>
      <c r="BE115" s="75"/>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row>
    <row r="116" spans="1:131" customFormat="1" ht="76.5" customHeight="1" thickBot="1" x14ac:dyDescent="0.3">
      <c r="A116" s="27">
        <v>105</v>
      </c>
      <c r="B116" s="26" t="s">
        <v>265</v>
      </c>
      <c r="C116" s="26" t="s">
        <v>266</v>
      </c>
      <c r="D116" s="26" t="s">
        <v>267</v>
      </c>
      <c r="E116" s="26" t="s">
        <v>391</v>
      </c>
      <c r="F116" s="26" t="s">
        <v>1152</v>
      </c>
      <c r="G116" s="26" t="s">
        <v>1153</v>
      </c>
      <c r="H116" s="26" t="s">
        <v>1154</v>
      </c>
      <c r="I116" s="26" t="s">
        <v>1155</v>
      </c>
      <c r="J116" s="26" t="s">
        <v>1156</v>
      </c>
      <c r="K116" s="26" t="s">
        <v>7</v>
      </c>
      <c r="L116" s="26" t="s">
        <v>7</v>
      </c>
      <c r="M116" s="26" t="s">
        <v>7</v>
      </c>
      <c r="N116" s="28">
        <v>44986</v>
      </c>
      <c r="O116" s="28">
        <v>45107</v>
      </c>
      <c r="P116" s="28" t="s">
        <v>1104</v>
      </c>
      <c r="Q116" s="28" t="s">
        <v>1105</v>
      </c>
      <c r="R116" s="28" t="s">
        <v>1106</v>
      </c>
      <c r="S116" s="28" t="s">
        <v>1107</v>
      </c>
      <c r="T116" s="26" t="s">
        <v>7</v>
      </c>
      <c r="U116" s="26" t="s">
        <v>183</v>
      </c>
      <c r="V116" s="26" t="s">
        <v>183</v>
      </c>
      <c r="W116" s="26" t="s">
        <v>183</v>
      </c>
      <c r="X116" s="26" t="s">
        <v>183</v>
      </c>
      <c r="Y116" s="26" t="s">
        <v>183</v>
      </c>
      <c r="Z116" s="29">
        <v>1</v>
      </c>
      <c r="AA116" s="29">
        <f t="shared" si="11"/>
        <v>1</v>
      </c>
      <c r="AB116" s="29">
        <v>0.5</v>
      </c>
      <c r="AC116" s="29">
        <v>0.5</v>
      </c>
      <c r="AD116" s="29">
        <v>0</v>
      </c>
      <c r="AE116" s="29">
        <v>0</v>
      </c>
      <c r="AF116" s="30" t="s">
        <v>1157</v>
      </c>
      <c r="AG116" s="30" t="s">
        <v>1158</v>
      </c>
      <c r="AH116" s="30" t="s">
        <v>367</v>
      </c>
      <c r="AI116" s="30" t="s">
        <v>367</v>
      </c>
      <c r="AJ116" s="31">
        <v>1</v>
      </c>
      <c r="AK116" s="32" t="s">
        <v>188</v>
      </c>
      <c r="AL116" s="32" t="s">
        <v>7</v>
      </c>
      <c r="AM116" s="32" t="s">
        <v>7</v>
      </c>
      <c r="AN116" s="32" t="s">
        <v>7</v>
      </c>
      <c r="AO116" s="32">
        <v>0</v>
      </c>
      <c r="AP116" s="68" t="s">
        <v>188</v>
      </c>
      <c r="AQ116" s="68" t="s">
        <v>7</v>
      </c>
      <c r="AR116" s="68" t="s">
        <v>7</v>
      </c>
      <c r="AS116" s="68" t="s">
        <v>7</v>
      </c>
      <c r="AT116" s="69">
        <v>0</v>
      </c>
      <c r="AU116" s="33"/>
      <c r="AV116" s="33"/>
      <c r="AW116" s="33"/>
      <c r="AX116" s="33"/>
      <c r="AY116" s="34"/>
      <c r="AZ116" s="42">
        <f t="shared" si="17"/>
        <v>1</v>
      </c>
      <c r="BA116" s="43">
        <f t="shared" si="18"/>
        <v>1</v>
      </c>
      <c r="BB116" s="44" t="str">
        <f t="shared" si="15"/>
        <v>CUMPLIMIENTO TOTAL</v>
      </c>
      <c r="BC116" s="45" t="str">
        <f t="shared" si="19"/>
        <v>NO APLICA ACCION FINALIZADA</v>
      </c>
      <c r="BD116" s="45" t="str">
        <f t="shared" si="16"/>
        <v>NO APLICA ACCION FINALIZADA</v>
      </c>
      <c r="BE116" s="43">
        <f>AZ116</f>
        <v>1</v>
      </c>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row>
    <row r="117" spans="1:131" customFormat="1" ht="76.5" customHeight="1" thickBot="1" x14ac:dyDescent="0.3">
      <c r="A117" s="27">
        <v>106</v>
      </c>
      <c r="B117" s="26" t="s">
        <v>307</v>
      </c>
      <c r="C117" s="26" t="s">
        <v>685</v>
      </c>
      <c r="D117" s="26" t="s">
        <v>1159</v>
      </c>
      <c r="E117" s="26" t="s">
        <v>1160</v>
      </c>
      <c r="F117" s="26" t="s">
        <v>1161</v>
      </c>
      <c r="G117" s="26" t="s">
        <v>1162</v>
      </c>
      <c r="H117" s="38" t="s">
        <v>1163</v>
      </c>
      <c r="I117" s="26" t="s">
        <v>1164</v>
      </c>
      <c r="J117" s="26" t="s">
        <v>1165</v>
      </c>
      <c r="K117" s="26" t="s">
        <v>7</v>
      </c>
      <c r="L117" s="26" t="s">
        <v>7</v>
      </c>
      <c r="M117" s="26" t="s">
        <v>7</v>
      </c>
      <c r="N117" s="28">
        <v>44928</v>
      </c>
      <c r="O117" s="28">
        <v>45168</v>
      </c>
      <c r="P117" s="28" t="s">
        <v>28</v>
      </c>
      <c r="Q117" s="28" t="s">
        <v>1166</v>
      </c>
      <c r="R117" s="28" t="s">
        <v>1167</v>
      </c>
      <c r="S117" s="28" t="s">
        <v>1168</v>
      </c>
      <c r="T117" s="26" t="s">
        <v>7</v>
      </c>
      <c r="U117" s="26" t="s">
        <v>183</v>
      </c>
      <c r="V117" s="26" t="s">
        <v>183</v>
      </c>
      <c r="W117" s="26" t="s">
        <v>183</v>
      </c>
      <c r="X117" s="26" t="s">
        <v>183</v>
      </c>
      <c r="Y117" s="26" t="s">
        <v>183</v>
      </c>
      <c r="Z117" s="29">
        <v>0.25</v>
      </c>
      <c r="AA117" s="29">
        <f t="shared" si="11"/>
        <v>0.25</v>
      </c>
      <c r="AB117" s="29">
        <v>0</v>
      </c>
      <c r="AC117" s="29">
        <v>0.5</v>
      </c>
      <c r="AD117" s="29">
        <v>0.5</v>
      </c>
      <c r="AE117" s="29">
        <v>0</v>
      </c>
      <c r="AF117" s="30" t="s">
        <v>1169</v>
      </c>
      <c r="AG117" s="30" t="s">
        <v>1170</v>
      </c>
      <c r="AH117" s="30" t="s">
        <v>1171</v>
      </c>
      <c r="AI117" s="30" t="s">
        <v>367</v>
      </c>
      <c r="AJ117" s="31">
        <v>0.09</v>
      </c>
      <c r="AK117" s="32" t="s">
        <v>1172</v>
      </c>
      <c r="AL117" s="32" t="s">
        <v>1173</v>
      </c>
      <c r="AM117" s="32" t="s">
        <v>1174</v>
      </c>
      <c r="AN117" s="32" t="s">
        <v>367</v>
      </c>
      <c r="AO117" s="32">
        <v>0.55000000000000004</v>
      </c>
      <c r="AP117" s="68" t="s">
        <v>3245</v>
      </c>
      <c r="AQ117" s="68" t="s">
        <v>3246</v>
      </c>
      <c r="AR117" s="68" t="s">
        <v>367</v>
      </c>
      <c r="AS117" s="68" t="s">
        <v>367</v>
      </c>
      <c r="AT117" s="69">
        <v>0.36</v>
      </c>
      <c r="AU117" s="39"/>
      <c r="AV117" s="39"/>
      <c r="AW117" s="39"/>
      <c r="AX117" s="39"/>
      <c r="AY117" s="39"/>
      <c r="AZ117" s="42">
        <f t="shared" si="17"/>
        <v>0.25</v>
      </c>
      <c r="BA117" s="43">
        <f t="shared" si="18"/>
        <v>1</v>
      </c>
      <c r="BB117" s="44" t="str">
        <f t="shared" si="15"/>
        <v>CUMPLIMIENTO TOTAL</v>
      </c>
      <c r="BC117" s="46" t="str">
        <f t="shared" si="19"/>
        <v>NO APLICA ACCION FINALIZADA</v>
      </c>
      <c r="BD117" s="45" t="str">
        <f t="shared" si="16"/>
        <v>NO APLICA ACCION FINALIZADA</v>
      </c>
      <c r="BE117" s="75">
        <f>SUM(AZ117:AZ120)</f>
        <v>0.85499999999999998</v>
      </c>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row>
    <row r="118" spans="1:131" customFormat="1" ht="76.5" customHeight="1" thickBot="1" x14ac:dyDescent="0.3">
      <c r="A118" s="27">
        <v>107</v>
      </c>
      <c r="B118" s="26" t="s">
        <v>307</v>
      </c>
      <c r="C118" s="26" t="s">
        <v>685</v>
      </c>
      <c r="D118" s="26" t="s">
        <v>1159</v>
      </c>
      <c r="E118" s="26" t="s">
        <v>1160</v>
      </c>
      <c r="F118" s="26" t="s">
        <v>1161</v>
      </c>
      <c r="G118" s="26" t="s">
        <v>1175</v>
      </c>
      <c r="H118" s="38" t="s">
        <v>1176</v>
      </c>
      <c r="I118" s="26" t="s">
        <v>1177</v>
      </c>
      <c r="J118" s="26" t="s">
        <v>1178</v>
      </c>
      <c r="K118" s="26" t="s">
        <v>7</v>
      </c>
      <c r="L118" s="26" t="s">
        <v>7</v>
      </c>
      <c r="M118" s="26" t="s">
        <v>7</v>
      </c>
      <c r="N118" s="28">
        <v>44928</v>
      </c>
      <c r="O118" s="28">
        <v>45168</v>
      </c>
      <c r="P118" s="28" t="s">
        <v>28</v>
      </c>
      <c r="Q118" s="28" t="s">
        <v>1166</v>
      </c>
      <c r="R118" s="28" t="s">
        <v>1167</v>
      </c>
      <c r="S118" s="28" t="s">
        <v>1168</v>
      </c>
      <c r="T118" s="26" t="s">
        <v>7</v>
      </c>
      <c r="U118" s="26" t="s">
        <v>183</v>
      </c>
      <c r="V118" s="26" t="s">
        <v>183</v>
      </c>
      <c r="W118" s="26" t="s">
        <v>183</v>
      </c>
      <c r="X118" s="26" t="s">
        <v>183</v>
      </c>
      <c r="Y118" s="26" t="s">
        <v>183</v>
      </c>
      <c r="Z118" s="29">
        <v>0.25</v>
      </c>
      <c r="AA118" s="29">
        <f t="shared" si="11"/>
        <v>0.25</v>
      </c>
      <c r="AB118" s="29">
        <v>0</v>
      </c>
      <c r="AC118" s="29">
        <v>0</v>
      </c>
      <c r="AD118" s="29">
        <v>1</v>
      </c>
      <c r="AE118" s="29">
        <v>0</v>
      </c>
      <c r="AF118" s="30" t="s">
        <v>1179</v>
      </c>
      <c r="AG118" s="30" t="s">
        <v>367</v>
      </c>
      <c r="AH118" s="30" t="s">
        <v>1180</v>
      </c>
      <c r="AI118" s="30" t="s">
        <v>367</v>
      </c>
      <c r="AJ118" s="31">
        <v>0</v>
      </c>
      <c r="AK118" s="32" t="s">
        <v>1181</v>
      </c>
      <c r="AL118" s="32" t="s">
        <v>367</v>
      </c>
      <c r="AM118" s="32" t="s">
        <v>367</v>
      </c>
      <c r="AN118" s="32" t="s">
        <v>367</v>
      </c>
      <c r="AO118" s="32">
        <v>0</v>
      </c>
      <c r="AP118" s="68" t="s">
        <v>3247</v>
      </c>
      <c r="AQ118" s="68" t="s">
        <v>3248</v>
      </c>
      <c r="AR118" s="68" t="s">
        <v>367</v>
      </c>
      <c r="AS118" s="68" t="s">
        <v>367</v>
      </c>
      <c r="AT118" s="69">
        <v>1</v>
      </c>
      <c r="AU118" s="39"/>
      <c r="AV118" s="39"/>
      <c r="AW118" s="39"/>
      <c r="AX118" s="39"/>
      <c r="AY118" s="39"/>
      <c r="AZ118" s="42">
        <f t="shared" si="17"/>
        <v>0.25</v>
      </c>
      <c r="BA118" s="43">
        <f t="shared" si="18"/>
        <v>1</v>
      </c>
      <c r="BB118" s="44" t="str">
        <f t="shared" si="15"/>
        <v>CUMPLIMIENTO TOTAL</v>
      </c>
      <c r="BC118" s="46" t="str">
        <f t="shared" si="19"/>
        <v>NO APLICA ACCION FINALIZADA</v>
      </c>
      <c r="BD118" s="45" t="str">
        <f t="shared" si="16"/>
        <v>NO APLICA ACCION FINALIZADA</v>
      </c>
      <c r="BE118" s="75"/>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row>
    <row r="119" spans="1:131" customFormat="1" ht="76.5" customHeight="1" thickBot="1" x14ac:dyDescent="0.3">
      <c r="A119" s="27">
        <v>108</v>
      </c>
      <c r="B119" s="26" t="s">
        <v>307</v>
      </c>
      <c r="C119" s="26" t="s">
        <v>685</v>
      </c>
      <c r="D119" s="26" t="s">
        <v>1159</v>
      </c>
      <c r="E119" s="26" t="s">
        <v>1160</v>
      </c>
      <c r="F119" s="26" t="s">
        <v>1161</v>
      </c>
      <c r="G119" s="26" t="s">
        <v>1182</v>
      </c>
      <c r="H119" s="38" t="s">
        <v>1183</v>
      </c>
      <c r="I119" s="35">
        <v>1</v>
      </c>
      <c r="J119" s="26" t="s">
        <v>1184</v>
      </c>
      <c r="K119" s="26" t="s">
        <v>7</v>
      </c>
      <c r="L119" s="26" t="s">
        <v>7</v>
      </c>
      <c r="M119" s="26" t="s">
        <v>7</v>
      </c>
      <c r="N119" s="28">
        <v>44928</v>
      </c>
      <c r="O119" s="28">
        <v>45168</v>
      </c>
      <c r="P119" s="28" t="s">
        <v>28</v>
      </c>
      <c r="Q119" s="28" t="s">
        <v>1166</v>
      </c>
      <c r="R119" s="28" t="s">
        <v>1167</v>
      </c>
      <c r="S119" s="28" t="s">
        <v>1168</v>
      </c>
      <c r="T119" s="26" t="s">
        <v>7</v>
      </c>
      <c r="U119" s="26" t="s">
        <v>183</v>
      </c>
      <c r="V119" s="26" t="s">
        <v>183</v>
      </c>
      <c r="W119" s="26" t="s">
        <v>183</v>
      </c>
      <c r="X119" s="26" t="s">
        <v>183</v>
      </c>
      <c r="Y119" s="26" t="s">
        <v>183</v>
      </c>
      <c r="Z119" s="29">
        <v>0.25</v>
      </c>
      <c r="AA119" s="29">
        <f t="shared" si="11"/>
        <v>0.25</v>
      </c>
      <c r="AB119" s="29">
        <v>0</v>
      </c>
      <c r="AC119" s="29">
        <v>0.6</v>
      </c>
      <c r="AD119" s="29">
        <v>0.4</v>
      </c>
      <c r="AE119" s="29">
        <v>0</v>
      </c>
      <c r="AF119" s="30" t="s">
        <v>1185</v>
      </c>
      <c r="AG119" s="30" t="s">
        <v>367</v>
      </c>
      <c r="AH119" s="30" t="s">
        <v>367</v>
      </c>
      <c r="AI119" s="30" t="s">
        <v>367</v>
      </c>
      <c r="AJ119" s="31">
        <v>0</v>
      </c>
      <c r="AK119" s="32" t="s">
        <v>1186</v>
      </c>
      <c r="AL119" s="32" t="s">
        <v>1187</v>
      </c>
      <c r="AM119" s="32" t="s">
        <v>1188</v>
      </c>
      <c r="AN119" s="32" t="s">
        <v>367</v>
      </c>
      <c r="AO119" s="32">
        <v>0.5</v>
      </c>
      <c r="AP119" s="68" t="s">
        <v>3249</v>
      </c>
      <c r="AQ119" s="68" t="s">
        <v>3250</v>
      </c>
      <c r="AR119" s="68" t="s">
        <v>3251</v>
      </c>
      <c r="AS119" s="68" t="s">
        <v>367</v>
      </c>
      <c r="AT119" s="69">
        <v>0.17</v>
      </c>
      <c r="AU119" s="39"/>
      <c r="AV119" s="39"/>
      <c r="AW119" s="39"/>
      <c r="AX119" s="39"/>
      <c r="AY119" s="39"/>
      <c r="AZ119" s="42">
        <f t="shared" si="17"/>
        <v>0.16750000000000001</v>
      </c>
      <c r="BA119" s="43">
        <f t="shared" si="18"/>
        <v>0.67</v>
      </c>
      <c r="BB119" s="44" t="str">
        <f t="shared" si="15"/>
        <v>AVANCE SIGNIFICATIVO</v>
      </c>
      <c r="BC119" s="46">
        <f t="shared" si="19"/>
        <v>-31</v>
      </c>
      <c r="BD119" s="45" t="str">
        <f t="shared" si="16"/>
        <v>VENCIDO</v>
      </c>
      <c r="BE119" s="75"/>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row>
    <row r="120" spans="1:131" customFormat="1" ht="76.5" customHeight="1" thickBot="1" x14ac:dyDescent="0.3">
      <c r="A120" s="27">
        <v>109</v>
      </c>
      <c r="B120" s="26" t="s">
        <v>307</v>
      </c>
      <c r="C120" s="26" t="s">
        <v>685</v>
      </c>
      <c r="D120" s="26" t="s">
        <v>1159</v>
      </c>
      <c r="E120" s="26" t="s">
        <v>1160</v>
      </c>
      <c r="F120" s="26" t="s">
        <v>1161</v>
      </c>
      <c r="G120" s="26" t="s">
        <v>1189</v>
      </c>
      <c r="H120" s="38" t="s">
        <v>1190</v>
      </c>
      <c r="I120" s="35">
        <v>1</v>
      </c>
      <c r="J120" s="26" t="s">
        <v>1191</v>
      </c>
      <c r="K120" s="26" t="s">
        <v>7</v>
      </c>
      <c r="L120" s="26" t="s">
        <v>7</v>
      </c>
      <c r="M120" s="26" t="s">
        <v>7</v>
      </c>
      <c r="N120" s="28">
        <v>44928</v>
      </c>
      <c r="O120" s="28">
        <v>45290</v>
      </c>
      <c r="P120" s="28" t="s">
        <v>28</v>
      </c>
      <c r="Q120" s="28" t="s">
        <v>1166</v>
      </c>
      <c r="R120" s="28" t="s">
        <v>1167</v>
      </c>
      <c r="S120" s="28" t="s">
        <v>1168</v>
      </c>
      <c r="T120" s="26" t="s">
        <v>7</v>
      </c>
      <c r="U120" s="26" t="s">
        <v>183</v>
      </c>
      <c r="V120" s="26" t="s">
        <v>183</v>
      </c>
      <c r="W120" s="26" t="s">
        <v>183</v>
      </c>
      <c r="X120" s="26" t="s">
        <v>183</v>
      </c>
      <c r="Y120" s="26" t="s">
        <v>183</v>
      </c>
      <c r="Z120" s="29">
        <v>0.25</v>
      </c>
      <c r="AA120" s="29">
        <f t="shared" si="11"/>
        <v>0.25</v>
      </c>
      <c r="AB120" s="29">
        <v>0.25</v>
      </c>
      <c r="AC120" s="29">
        <v>0.25</v>
      </c>
      <c r="AD120" s="29">
        <v>0.25</v>
      </c>
      <c r="AE120" s="29">
        <v>0.25</v>
      </c>
      <c r="AF120" s="30" t="s">
        <v>1192</v>
      </c>
      <c r="AG120" s="30" t="s">
        <v>1193</v>
      </c>
      <c r="AH120" s="30" t="s">
        <v>1194</v>
      </c>
      <c r="AI120" s="30" t="s">
        <v>367</v>
      </c>
      <c r="AJ120" s="31">
        <v>0.25</v>
      </c>
      <c r="AK120" s="32" t="s">
        <v>1195</v>
      </c>
      <c r="AL120" s="32" t="s">
        <v>1196</v>
      </c>
      <c r="AM120" s="32" t="s">
        <v>1197</v>
      </c>
      <c r="AN120" s="32" t="s">
        <v>367</v>
      </c>
      <c r="AO120" s="32">
        <v>0.25</v>
      </c>
      <c r="AP120" s="68" t="s">
        <v>3252</v>
      </c>
      <c r="AQ120" s="68" t="s">
        <v>3253</v>
      </c>
      <c r="AR120" s="68" t="s">
        <v>3254</v>
      </c>
      <c r="AS120" s="68" t="s">
        <v>367</v>
      </c>
      <c r="AT120" s="69">
        <v>0.25</v>
      </c>
      <c r="AU120" s="39"/>
      <c r="AV120" s="39"/>
      <c r="AW120" s="39"/>
      <c r="AX120" s="39"/>
      <c r="AY120" s="39"/>
      <c r="AZ120" s="42">
        <f t="shared" si="17"/>
        <v>0.1875</v>
      </c>
      <c r="BA120" s="43">
        <f t="shared" si="18"/>
        <v>0.75</v>
      </c>
      <c r="BB120" s="44" t="str">
        <f t="shared" si="15"/>
        <v>AVANCE SIGNIFICATIVO</v>
      </c>
      <c r="BC120" s="46">
        <f t="shared" si="19"/>
        <v>91</v>
      </c>
      <c r="BD120" s="45" t="str">
        <f t="shared" si="16"/>
        <v>CON TIEMPO</v>
      </c>
      <c r="BE120" s="75"/>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row>
    <row r="121" spans="1:131" customFormat="1" ht="76.5" customHeight="1" thickBot="1" x14ac:dyDescent="0.3">
      <c r="A121" s="27">
        <v>110</v>
      </c>
      <c r="B121" s="26" t="s">
        <v>307</v>
      </c>
      <c r="C121" s="26" t="s">
        <v>308</v>
      </c>
      <c r="D121" s="26" t="s">
        <v>309</v>
      </c>
      <c r="E121" s="26" t="s">
        <v>310</v>
      </c>
      <c r="F121" s="26" t="s">
        <v>1198</v>
      </c>
      <c r="G121" s="26" t="s">
        <v>1199</v>
      </c>
      <c r="H121" s="26" t="s">
        <v>1200</v>
      </c>
      <c r="I121" s="35" t="s">
        <v>1201</v>
      </c>
      <c r="J121" s="26" t="s">
        <v>1202</v>
      </c>
      <c r="K121" s="40" t="s">
        <v>1203</v>
      </c>
      <c r="L121" s="26" t="s">
        <v>7</v>
      </c>
      <c r="M121" s="26" t="s">
        <v>7</v>
      </c>
      <c r="N121" s="28">
        <v>44958</v>
      </c>
      <c r="O121" s="28">
        <v>45291</v>
      </c>
      <c r="P121" s="28" t="s">
        <v>40</v>
      </c>
      <c r="Q121" s="28" t="s">
        <v>1204</v>
      </c>
      <c r="R121" s="28" t="s">
        <v>285</v>
      </c>
      <c r="S121" s="28" t="s">
        <v>286</v>
      </c>
      <c r="T121" s="26" t="s">
        <v>7</v>
      </c>
      <c r="U121" s="26" t="s">
        <v>183</v>
      </c>
      <c r="V121" s="26" t="s">
        <v>183</v>
      </c>
      <c r="W121" s="26" t="s">
        <v>183</v>
      </c>
      <c r="X121" s="26" t="s">
        <v>183</v>
      </c>
      <c r="Y121" s="26" t="s">
        <v>183</v>
      </c>
      <c r="Z121" s="29">
        <v>0.25</v>
      </c>
      <c r="AA121" s="29">
        <f t="shared" si="11"/>
        <v>0.25</v>
      </c>
      <c r="AB121" s="29">
        <v>0</v>
      </c>
      <c r="AC121" s="29">
        <v>0</v>
      </c>
      <c r="AD121" s="29">
        <v>0.5</v>
      </c>
      <c r="AE121" s="29">
        <v>0.5</v>
      </c>
      <c r="AF121" s="30">
        <v>0</v>
      </c>
      <c r="AG121" s="30">
        <v>0</v>
      </c>
      <c r="AH121" s="30" t="s">
        <v>1200</v>
      </c>
      <c r="AI121" s="30">
        <v>0</v>
      </c>
      <c r="AJ121" s="31">
        <v>0</v>
      </c>
      <c r="AK121" s="32" t="s">
        <v>1205</v>
      </c>
      <c r="AL121" s="32" t="s">
        <v>7</v>
      </c>
      <c r="AM121" s="32" t="s">
        <v>7</v>
      </c>
      <c r="AN121" s="32" t="s">
        <v>7</v>
      </c>
      <c r="AO121" s="32">
        <v>0</v>
      </c>
      <c r="AP121" s="68" t="s">
        <v>3255</v>
      </c>
      <c r="AQ121" s="68">
        <v>0</v>
      </c>
      <c r="AR121" s="68">
        <v>0</v>
      </c>
      <c r="AS121" s="68">
        <v>0</v>
      </c>
      <c r="AT121" s="69">
        <v>0</v>
      </c>
      <c r="AU121" s="39"/>
      <c r="AV121" s="39"/>
      <c r="AW121" s="39"/>
      <c r="AX121" s="39"/>
      <c r="AY121" s="39"/>
      <c r="AZ121" s="42">
        <f t="shared" si="17"/>
        <v>0</v>
      </c>
      <c r="BA121" s="43">
        <f t="shared" si="18"/>
        <v>0</v>
      </c>
      <c r="BB121" s="44" t="str">
        <f t="shared" si="15"/>
        <v>SIN AVANCE</v>
      </c>
      <c r="BC121" s="46">
        <f t="shared" si="19"/>
        <v>92</v>
      </c>
      <c r="BD121" s="45" t="str">
        <f t="shared" si="16"/>
        <v>CON TIEMPO</v>
      </c>
      <c r="BE121" s="75">
        <f>SUM(AZ121:AZ124)</f>
        <v>0.505</v>
      </c>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row>
    <row r="122" spans="1:131" customFormat="1" ht="76.5" customHeight="1" thickBot="1" x14ac:dyDescent="0.3">
      <c r="A122" s="27">
        <v>111</v>
      </c>
      <c r="B122" s="26" t="s">
        <v>307</v>
      </c>
      <c r="C122" s="26" t="s">
        <v>308</v>
      </c>
      <c r="D122" s="26" t="s">
        <v>309</v>
      </c>
      <c r="E122" s="26" t="s">
        <v>310</v>
      </c>
      <c r="F122" s="26" t="s">
        <v>1206</v>
      </c>
      <c r="G122" s="26" t="s">
        <v>1207</v>
      </c>
      <c r="H122" s="26" t="s">
        <v>1208</v>
      </c>
      <c r="I122" s="35" t="s">
        <v>1209</v>
      </c>
      <c r="J122" s="26" t="s">
        <v>1210</v>
      </c>
      <c r="K122" s="40" t="s">
        <v>1211</v>
      </c>
      <c r="L122" s="26" t="s">
        <v>7</v>
      </c>
      <c r="M122" s="26" t="s">
        <v>7</v>
      </c>
      <c r="N122" s="28">
        <v>44958</v>
      </c>
      <c r="O122" s="28">
        <v>45016</v>
      </c>
      <c r="P122" s="28" t="s">
        <v>40</v>
      </c>
      <c r="Q122" s="28" t="s">
        <v>1204</v>
      </c>
      <c r="R122" s="28" t="s">
        <v>285</v>
      </c>
      <c r="S122" s="28" t="s">
        <v>286</v>
      </c>
      <c r="T122" s="26" t="s">
        <v>7</v>
      </c>
      <c r="U122" s="26" t="s">
        <v>183</v>
      </c>
      <c r="V122" s="26" t="s">
        <v>183</v>
      </c>
      <c r="W122" s="26" t="s">
        <v>183</v>
      </c>
      <c r="X122" s="26" t="s">
        <v>183</v>
      </c>
      <c r="Y122" s="26" t="s">
        <v>183</v>
      </c>
      <c r="Z122" s="29">
        <v>0.25</v>
      </c>
      <c r="AA122" s="29">
        <f t="shared" si="11"/>
        <v>0.25</v>
      </c>
      <c r="AB122" s="29">
        <v>1</v>
      </c>
      <c r="AC122" s="29">
        <v>0</v>
      </c>
      <c r="AD122" s="29">
        <v>0</v>
      </c>
      <c r="AE122" s="29">
        <v>0</v>
      </c>
      <c r="AF122" s="30" t="s">
        <v>1212</v>
      </c>
      <c r="AG122" s="30" t="s">
        <v>1213</v>
      </c>
      <c r="AH122" s="30" t="s">
        <v>186</v>
      </c>
      <c r="AI122" s="30" t="s">
        <v>186</v>
      </c>
      <c r="AJ122" s="31">
        <v>1</v>
      </c>
      <c r="AK122" s="32" t="s">
        <v>188</v>
      </c>
      <c r="AL122" s="32" t="s">
        <v>7</v>
      </c>
      <c r="AM122" s="32" t="s">
        <v>7</v>
      </c>
      <c r="AN122" s="32" t="s">
        <v>7</v>
      </c>
      <c r="AO122" s="32">
        <v>0</v>
      </c>
      <c r="AP122" s="68" t="s">
        <v>188</v>
      </c>
      <c r="AQ122" s="68" t="s">
        <v>7</v>
      </c>
      <c r="AR122" s="68" t="s">
        <v>7</v>
      </c>
      <c r="AS122" s="68" t="s">
        <v>7</v>
      </c>
      <c r="AT122" s="69">
        <v>0</v>
      </c>
      <c r="AU122" s="39"/>
      <c r="AV122" s="39"/>
      <c r="AW122" s="39"/>
      <c r="AX122" s="39"/>
      <c r="AY122" s="39"/>
      <c r="AZ122" s="42">
        <f t="shared" si="17"/>
        <v>0.25</v>
      </c>
      <c r="BA122" s="43">
        <f t="shared" si="18"/>
        <v>1</v>
      </c>
      <c r="BB122" s="44" t="str">
        <f t="shared" si="15"/>
        <v>CUMPLIMIENTO TOTAL</v>
      </c>
      <c r="BC122" s="45" t="str">
        <f t="shared" si="19"/>
        <v>NO APLICA ACCION FINALIZADA</v>
      </c>
      <c r="BD122" s="45" t="str">
        <f t="shared" si="16"/>
        <v>NO APLICA ACCION FINALIZADA</v>
      </c>
      <c r="BE122" s="75"/>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row>
    <row r="123" spans="1:131" customFormat="1" ht="76.5" customHeight="1" thickBot="1" x14ac:dyDescent="0.3">
      <c r="A123" s="27">
        <v>112</v>
      </c>
      <c r="B123" s="26" t="s">
        <v>307</v>
      </c>
      <c r="C123" s="26" t="s">
        <v>308</v>
      </c>
      <c r="D123" s="26" t="s">
        <v>309</v>
      </c>
      <c r="E123" s="26" t="s">
        <v>310</v>
      </c>
      <c r="F123" s="26" t="s">
        <v>1198</v>
      </c>
      <c r="G123" s="26" t="s">
        <v>1214</v>
      </c>
      <c r="H123" s="26" t="s">
        <v>1215</v>
      </c>
      <c r="I123" s="35" t="s">
        <v>314</v>
      </c>
      <c r="J123" s="26" t="s">
        <v>1216</v>
      </c>
      <c r="K123" s="28" t="s">
        <v>1217</v>
      </c>
      <c r="L123" s="26" t="s">
        <v>7</v>
      </c>
      <c r="M123" s="26" t="s">
        <v>7</v>
      </c>
      <c r="N123" s="28">
        <v>44958</v>
      </c>
      <c r="O123" s="28">
        <v>45291</v>
      </c>
      <c r="P123" s="28" t="s">
        <v>40</v>
      </c>
      <c r="Q123" s="28" t="s">
        <v>1204</v>
      </c>
      <c r="R123" s="28" t="s">
        <v>285</v>
      </c>
      <c r="S123" s="28" t="s">
        <v>286</v>
      </c>
      <c r="T123" s="26" t="s">
        <v>7</v>
      </c>
      <c r="U123" s="26" t="s">
        <v>183</v>
      </c>
      <c r="V123" s="26" t="s">
        <v>183</v>
      </c>
      <c r="W123" s="26" t="s">
        <v>183</v>
      </c>
      <c r="X123" s="26" t="s">
        <v>183</v>
      </c>
      <c r="Y123" s="26" t="s">
        <v>183</v>
      </c>
      <c r="Z123" s="29">
        <v>0.25</v>
      </c>
      <c r="AA123" s="29">
        <f t="shared" si="11"/>
        <v>0.25</v>
      </c>
      <c r="AB123" s="29">
        <v>0.09</v>
      </c>
      <c r="AC123" s="29">
        <v>0.3</v>
      </c>
      <c r="AD123" s="29">
        <v>0.3</v>
      </c>
      <c r="AE123" s="29">
        <v>0.31</v>
      </c>
      <c r="AF123" s="30" t="s">
        <v>1218</v>
      </c>
      <c r="AG123" s="30" t="s">
        <v>1219</v>
      </c>
      <c r="AH123" s="30" t="s">
        <v>1220</v>
      </c>
      <c r="AI123" s="30">
        <v>0</v>
      </c>
      <c r="AJ123" s="31">
        <v>0</v>
      </c>
      <c r="AK123" s="32" t="s">
        <v>1221</v>
      </c>
      <c r="AL123" s="32" t="s">
        <v>1222</v>
      </c>
      <c r="AM123" s="32" t="s">
        <v>1223</v>
      </c>
      <c r="AN123" s="32" t="s">
        <v>7</v>
      </c>
      <c r="AO123" s="32">
        <v>0.21</v>
      </c>
      <c r="AP123" s="68" t="s">
        <v>3256</v>
      </c>
      <c r="AQ123" s="68" t="s">
        <v>3257</v>
      </c>
      <c r="AR123" s="68" t="s">
        <v>3258</v>
      </c>
      <c r="AS123" s="68" t="s">
        <v>7</v>
      </c>
      <c r="AT123" s="69">
        <v>0.4</v>
      </c>
      <c r="AU123" s="39"/>
      <c r="AV123" s="39"/>
      <c r="AW123" s="39"/>
      <c r="AX123" s="39"/>
      <c r="AY123" s="39"/>
      <c r="AZ123" s="42">
        <f t="shared" si="17"/>
        <v>0.1525</v>
      </c>
      <c r="BA123" s="43">
        <f t="shared" si="18"/>
        <v>0.61</v>
      </c>
      <c r="BB123" s="44" t="str">
        <f t="shared" si="15"/>
        <v>AVANCE PARCIAL</v>
      </c>
      <c r="BC123" s="46">
        <f t="shared" si="19"/>
        <v>92</v>
      </c>
      <c r="BD123" s="45" t="str">
        <f t="shared" si="16"/>
        <v>CON TIEMPO</v>
      </c>
      <c r="BE123" s="75"/>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row>
    <row r="124" spans="1:131" customFormat="1" ht="76.5" customHeight="1" thickBot="1" x14ac:dyDescent="0.3">
      <c r="A124" s="27">
        <v>113</v>
      </c>
      <c r="B124" s="26" t="s">
        <v>307</v>
      </c>
      <c r="C124" s="26" t="s">
        <v>308</v>
      </c>
      <c r="D124" s="26" t="s">
        <v>309</v>
      </c>
      <c r="E124" s="26" t="s">
        <v>310</v>
      </c>
      <c r="F124" s="26" t="s">
        <v>1198</v>
      </c>
      <c r="G124" s="26" t="s">
        <v>1224</v>
      </c>
      <c r="H124" s="26" t="s">
        <v>1225</v>
      </c>
      <c r="I124" s="35" t="s">
        <v>314</v>
      </c>
      <c r="J124" s="26" t="s">
        <v>1226</v>
      </c>
      <c r="K124" s="28" t="s">
        <v>363</v>
      </c>
      <c r="L124" s="26" t="s">
        <v>375</v>
      </c>
      <c r="M124" s="26" t="s">
        <v>7</v>
      </c>
      <c r="N124" s="28">
        <v>44958</v>
      </c>
      <c r="O124" s="28">
        <v>45291</v>
      </c>
      <c r="P124" s="28" t="s">
        <v>40</v>
      </c>
      <c r="Q124" s="28" t="s">
        <v>1204</v>
      </c>
      <c r="R124" s="28" t="s">
        <v>285</v>
      </c>
      <c r="S124" s="28" t="s">
        <v>286</v>
      </c>
      <c r="T124" s="26" t="s">
        <v>7</v>
      </c>
      <c r="U124" s="26" t="s">
        <v>183</v>
      </c>
      <c r="V124" s="26" t="s">
        <v>183</v>
      </c>
      <c r="W124" s="26" t="s">
        <v>183</v>
      </c>
      <c r="X124" s="26" t="s">
        <v>183</v>
      </c>
      <c r="Y124" s="26" t="s">
        <v>183</v>
      </c>
      <c r="Z124" s="29">
        <v>0.25</v>
      </c>
      <c r="AA124" s="29">
        <f t="shared" si="11"/>
        <v>0.25</v>
      </c>
      <c r="AB124" s="29">
        <v>0.12</v>
      </c>
      <c r="AC124" s="29">
        <v>0.28999999999999998</v>
      </c>
      <c r="AD124" s="29">
        <v>0.28999999999999998</v>
      </c>
      <c r="AE124" s="29">
        <v>0.3</v>
      </c>
      <c r="AF124" s="30" t="s">
        <v>1227</v>
      </c>
      <c r="AG124" s="30" t="s">
        <v>1228</v>
      </c>
      <c r="AH124" s="30" t="s">
        <v>1229</v>
      </c>
      <c r="AI124" s="30">
        <v>0</v>
      </c>
      <c r="AJ124" s="31">
        <v>0.12</v>
      </c>
      <c r="AK124" s="32" t="s">
        <v>1230</v>
      </c>
      <c r="AL124" s="32" t="s">
        <v>1231</v>
      </c>
      <c r="AM124" s="32" t="s">
        <v>1232</v>
      </c>
      <c r="AN124" s="32" t="s">
        <v>186</v>
      </c>
      <c r="AO124" s="32">
        <v>0.28999999999999998</v>
      </c>
      <c r="AP124" s="68" t="s">
        <v>3259</v>
      </c>
      <c r="AQ124" s="68">
        <v>0</v>
      </c>
      <c r="AR124" s="68" t="s">
        <v>3260</v>
      </c>
      <c r="AS124" s="68" t="s">
        <v>3261</v>
      </c>
      <c r="AT124" s="69">
        <v>0</v>
      </c>
      <c r="AU124" s="39"/>
      <c r="AV124" s="39"/>
      <c r="AW124" s="39"/>
      <c r="AX124" s="39"/>
      <c r="AY124" s="39"/>
      <c r="AZ124" s="42">
        <f t="shared" si="17"/>
        <v>0.10249999999999999</v>
      </c>
      <c r="BA124" s="43">
        <f t="shared" si="18"/>
        <v>0.41</v>
      </c>
      <c r="BB124" s="44" t="str">
        <f t="shared" si="15"/>
        <v>AVANCE PARCIAL</v>
      </c>
      <c r="BC124" s="46">
        <f t="shared" si="19"/>
        <v>92</v>
      </c>
      <c r="BD124" s="45" t="str">
        <f t="shared" si="16"/>
        <v>CON TIEMPO</v>
      </c>
      <c r="BE124" s="75"/>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row>
    <row r="125" spans="1:131" customFormat="1" ht="76.5" customHeight="1" thickBot="1" x14ac:dyDescent="0.3">
      <c r="A125" s="27">
        <v>114</v>
      </c>
      <c r="B125" s="26" t="s">
        <v>250</v>
      </c>
      <c r="C125" s="26" t="s">
        <v>251</v>
      </c>
      <c r="D125" s="26" t="s">
        <v>252</v>
      </c>
      <c r="E125" s="26" t="s">
        <v>253</v>
      </c>
      <c r="F125" s="26" t="s">
        <v>929</v>
      </c>
      <c r="G125" s="26" t="s">
        <v>1233</v>
      </c>
      <c r="H125" s="26" t="s">
        <v>1234</v>
      </c>
      <c r="I125" s="35" t="s">
        <v>257</v>
      </c>
      <c r="J125" s="26" t="s">
        <v>1235</v>
      </c>
      <c r="K125" s="26" t="s">
        <v>204</v>
      </c>
      <c r="L125" s="26" t="s">
        <v>1236</v>
      </c>
      <c r="M125" s="26" t="s">
        <v>7</v>
      </c>
      <c r="N125" s="28">
        <v>44927</v>
      </c>
      <c r="O125" s="28">
        <v>45291</v>
      </c>
      <c r="P125" s="28" t="s">
        <v>40</v>
      </c>
      <c r="Q125" s="28" t="s">
        <v>1204</v>
      </c>
      <c r="R125" s="28" t="s">
        <v>285</v>
      </c>
      <c r="S125" s="28" t="s">
        <v>286</v>
      </c>
      <c r="T125" s="26" t="s">
        <v>7</v>
      </c>
      <c r="U125" s="26" t="s">
        <v>183</v>
      </c>
      <c r="V125" s="26" t="s">
        <v>183</v>
      </c>
      <c r="W125" s="26" t="s">
        <v>183</v>
      </c>
      <c r="X125" s="26" t="s">
        <v>183</v>
      </c>
      <c r="Y125" s="26" t="s">
        <v>183</v>
      </c>
      <c r="Z125" s="29">
        <v>1</v>
      </c>
      <c r="AA125" s="29">
        <f t="shared" si="11"/>
        <v>1</v>
      </c>
      <c r="AB125" s="29">
        <v>0.4</v>
      </c>
      <c r="AC125" s="29">
        <v>0.15</v>
      </c>
      <c r="AD125" s="29">
        <v>0.15</v>
      </c>
      <c r="AE125" s="29">
        <v>0.3</v>
      </c>
      <c r="AF125" s="30" t="s">
        <v>1237</v>
      </c>
      <c r="AG125" s="30" t="s">
        <v>1238</v>
      </c>
      <c r="AH125" s="30" t="s">
        <v>1239</v>
      </c>
      <c r="AI125" s="30">
        <v>0</v>
      </c>
      <c r="AJ125" s="31">
        <v>0.39</v>
      </c>
      <c r="AK125" s="32" t="s">
        <v>1240</v>
      </c>
      <c r="AL125" s="32" t="s">
        <v>1241</v>
      </c>
      <c r="AM125" s="32">
        <v>0</v>
      </c>
      <c r="AN125" s="32" t="s">
        <v>187</v>
      </c>
      <c r="AO125" s="32">
        <v>0.03</v>
      </c>
      <c r="AP125" s="68" t="s">
        <v>3262</v>
      </c>
      <c r="AQ125" s="68" t="s">
        <v>3263</v>
      </c>
      <c r="AR125" s="68" t="s">
        <v>3264</v>
      </c>
      <c r="AS125" s="68" t="s">
        <v>186</v>
      </c>
      <c r="AT125" s="69">
        <v>0.3</v>
      </c>
      <c r="AU125" s="39"/>
      <c r="AV125" s="39"/>
      <c r="AW125" s="39"/>
      <c r="AX125" s="39"/>
      <c r="AY125" s="39"/>
      <c r="AZ125" s="42">
        <f t="shared" si="17"/>
        <v>0.72</v>
      </c>
      <c r="BA125" s="43">
        <f t="shared" si="18"/>
        <v>0.72</v>
      </c>
      <c r="BB125" s="44" t="str">
        <f t="shared" si="15"/>
        <v>AVANCE SIGNIFICATIVO</v>
      </c>
      <c r="BC125" s="46">
        <f t="shared" si="19"/>
        <v>92</v>
      </c>
      <c r="BD125" s="45" t="str">
        <f t="shared" si="16"/>
        <v>CON TIEMPO</v>
      </c>
      <c r="BE125" s="43">
        <f>AZ125</f>
        <v>0.72</v>
      </c>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row>
    <row r="126" spans="1:131" customFormat="1" ht="76.5" customHeight="1" thickBot="1" x14ac:dyDescent="0.3">
      <c r="A126" s="27">
        <v>115</v>
      </c>
      <c r="B126" s="26" t="s">
        <v>265</v>
      </c>
      <c r="C126" s="26" t="s">
        <v>266</v>
      </c>
      <c r="D126" s="26" t="s">
        <v>267</v>
      </c>
      <c r="E126" s="26" t="s">
        <v>1242</v>
      </c>
      <c r="F126" s="26" t="s">
        <v>1243</v>
      </c>
      <c r="G126" s="26" t="s">
        <v>1244</v>
      </c>
      <c r="H126" s="26" t="s">
        <v>1245</v>
      </c>
      <c r="I126" s="35" t="s">
        <v>1246</v>
      </c>
      <c r="J126" s="26" t="s">
        <v>1247</v>
      </c>
      <c r="K126" s="26" t="s">
        <v>7</v>
      </c>
      <c r="L126" s="26" t="s">
        <v>7</v>
      </c>
      <c r="M126" s="26" t="s">
        <v>7</v>
      </c>
      <c r="N126" s="28">
        <v>44958</v>
      </c>
      <c r="O126" s="28">
        <v>45107</v>
      </c>
      <c r="P126" s="28" t="s">
        <v>40</v>
      </c>
      <c r="Q126" s="28" t="s">
        <v>1204</v>
      </c>
      <c r="R126" s="28" t="s">
        <v>285</v>
      </c>
      <c r="S126" s="28" t="s">
        <v>286</v>
      </c>
      <c r="T126" s="26" t="s">
        <v>7</v>
      </c>
      <c r="U126" s="26" t="s">
        <v>183</v>
      </c>
      <c r="V126" s="26" t="s">
        <v>183</v>
      </c>
      <c r="W126" s="26" t="s">
        <v>183</v>
      </c>
      <c r="X126" s="26" t="s">
        <v>183</v>
      </c>
      <c r="Y126" s="26" t="s">
        <v>183</v>
      </c>
      <c r="Z126" s="29">
        <v>0.5</v>
      </c>
      <c r="AA126" s="29">
        <f t="shared" si="11"/>
        <v>0.5</v>
      </c>
      <c r="AB126" s="29">
        <v>0</v>
      </c>
      <c r="AC126" s="29">
        <v>1</v>
      </c>
      <c r="AD126" s="29">
        <v>0</v>
      </c>
      <c r="AE126" s="29">
        <v>0</v>
      </c>
      <c r="AF126" s="30">
        <v>0</v>
      </c>
      <c r="AG126" s="30">
        <v>0</v>
      </c>
      <c r="AH126" s="30">
        <v>0</v>
      </c>
      <c r="AI126" s="30">
        <v>0</v>
      </c>
      <c r="AJ126" s="31">
        <v>0</v>
      </c>
      <c r="AK126" s="32" t="s">
        <v>1248</v>
      </c>
      <c r="AL126" s="32" t="s">
        <v>1249</v>
      </c>
      <c r="AM126" s="32" t="s">
        <v>7</v>
      </c>
      <c r="AN126" s="32" t="s">
        <v>7</v>
      </c>
      <c r="AO126" s="32">
        <v>1</v>
      </c>
      <c r="AP126" s="68" t="s">
        <v>188</v>
      </c>
      <c r="AQ126" s="68" t="s">
        <v>7</v>
      </c>
      <c r="AR126" s="68" t="s">
        <v>7</v>
      </c>
      <c r="AS126" s="68" t="s">
        <v>7</v>
      </c>
      <c r="AT126" s="69">
        <v>0</v>
      </c>
      <c r="AU126" s="39"/>
      <c r="AV126" s="39"/>
      <c r="AW126" s="39"/>
      <c r="AX126" s="39"/>
      <c r="AY126" s="39"/>
      <c r="AZ126" s="42">
        <f t="shared" si="17"/>
        <v>0.5</v>
      </c>
      <c r="BA126" s="43">
        <f t="shared" si="18"/>
        <v>1</v>
      </c>
      <c r="BB126" s="44" t="str">
        <f t="shared" si="15"/>
        <v>CUMPLIMIENTO TOTAL</v>
      </c>
      <c r="BC126" s="46" t="str">
        <f t="shared" si="19"/>
        <v>NO APLICA ACCION FINALIZADA</v>
      </c>
      <c r="BD126" s="45" t="str">
        <f t="shared" si="16"/>
        <v>NO APLICA ACCION FINALIZADA</v>
      </c>
      <c r="BE126" s="75">
        <f>SUM(AZ126:AZ127)</f>
        <v>1</v>
      </c>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row>
    <row r="127" spans="1:131" customFormat="1" ht="76.5" customHeight="1" thickBot="1" x14ac:dyDescent="0.3">
      <c r="A127" s="27">
        <v>116</v>
      </c>
      <c r="B127" s="26" t="s">
        <v>265</v>
      </c>
      <c r="C127" s="26" t="s">
        <v>266</v>
      </c>
      <c r="D127" s="26" t="s">
        <v>267</v>
      </c>
      <c r="E127" s="26" t="s">
        <v>268</v>
      </c>
      <c r="F127" s="26" t="s">
        <v>269</v>
      </c>
      <c r="G127" s="26" t="s">
        <v>1250</v>
      </c>
      <c r="H127" s="26" t="s">
        <v>271</v>
      </c>
      <c r="I127" s="26" t="s">
        <v>1251</v>
      </c>
      <c r="J127" s="26" t="s">
        <v>273</v>
      </c>
      <c r="K127" s="26" t="s">
        <v>7</v>
      </c>
      <c r="L127" s="26" t="s">
        <v>7</v>
      </c>
      <c r="M127" s="26" t="s">
        <v>7</v>
      </c>
      <c r="N127" s="28">
        <v>45047</v>
      </c>
      <c r="O127" s="28">
        <v>45291</v>
      </c>
      <c r="P127" s="28" t="s">
        <v>40</v>
      </c>
      <c r="Q127" s="28" t="s">
        <v>1204</v>
      </c>
      <c r="R127" s="28" t="s">
        <v>285</v>
      </c>
      <c r="S127" s="28" t="s">
        <v>286</v>
      </c>
      <c r="T127" s="26" t="s">
        <v>7</v>
      </c>
      <c r="U127" s="26" t="s">
        <v>183</v>
      </c>
      <c r="V127" s="26" t="s">
        <v>183</v>
      </c>
      <c r="W127" s="26" t="s">
        <v>183</v>
      </c>
      <c r="X127" s="26" t="s">
        <v>183</v>
      </c>
      <c r="Y127" s="26" t="s">
        <v>183</v>
      </c>
      <c r="Z127" s="35">
        <v>0.5</v>
      </c>
      <c r="AA127" s="29">
        <f t="shared" si="11"/>
        <v>0.5</v>
      </c>
      <c r="AB127" s="29">
        <v>0</v>
      </c>
      <c r="AC127" s="35">
        <v>0.33</v>
      </c>
      <c r="AD127" s="35">
        <v>0.33</v>
      </c>
      <c r="AE127" s="35">
        <v>0.34</v>
      </c>
      <c r="AF127" s="30">
        <v>0</v>
      </c>
      <c r="AG127" s="30">
        <v>0</v>
      </c>
      <c r="AH127" s="30">
        <v>0</v>
      </c>
      <c r="AI127" s="30">
        <v>0</v>
      </c>
      <c r="AJ127" s="31">
        <v>0</v>
      </c>
      <c r="AK127" s="32" t="s">
        <v>1252</v>
      </c>
      <c r="AL127" s="32" t="s">
        <v>1253</v>
      </c>
      <c r="AM127" s="32" t="s">
        <v>1254</v>
      </c>
      <c r="AN127" s="32" t="s">
        <v>186</v>
      </c>
      <c r="AO127" s="32">
        <v>0.67</v>
      </c>
      <c r="AP127" s="68" t="s">
        <v>3385</v>
      </c>
      <c r="AQ127" s="68" t="s">
        <v>3265</v>
      </c>
      <c r="AR127" s="68" t="s">
        <v>186</v>
      </c>
      <c r="AS127" s="68" t="s">
        <v>186</v>
      </c>
      <c r="AT127" s="69">
        <v>0.33</v>
      </c>
      <c r="AU127" s="39"/>
      <c r="AV127" s="39"/>
      <c r="AW127" s="39"/>
      <c r="AX127" s="39"/>
      <c r="AY127" s="39"/>
      <c r="AZ127" s="42">
        <f t="shared" si="17"/>
        <v>0.5</v>
      </c>
      <c r="BA127" s="43">
        <f t="shared" si="18"/>
        <v>1</v>
      </c>
      <c r="BB127" s="44" t="str">
        <f t="shared" si="15"/>
        <v>CUMPLIMIENTO TOTAL</v>
      </c>
      <c r="BC127" s="46" t="str">
        <f t="shared" si="19"/>
        <v>NO APLICA ACCION FINALIZADA</v>
      </c>
      <c r="BD127" s="45" t="str">
        <f t="shared" si="16"/>
        <v>NO APLICA ACCION FINALIZADA</v>
      </c>
      <c r="BE127" s="75"/>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row>
    <row r="128" spans="1:131" customFormat="1" ht="76.5" customHeight="1" thickBot="1" x14ac:dyDescent="0.3">
      <c r="A128" s="27">
        <v>117</v>
      </c>
      <c r="B128" s="26" t="s">
        <v>250</v>
      </c>
      <c r="C128" s="26" t="s">
        <v>1255</v>
      </c>
      <c r="D128" s="26" t="s">
        <v>1256</v>
      </c>
      <c r="E128" s="26" t="s">
        <v>1257</v>
      </c>
      <c r="F128" s="26" t="s">
        <v>1258</v>
      </c>
      <c r="G128" s="26" t="s">
        <v>1259</v>
      </c>
      <c r="H128" s="26" t="s">
        <v>1260</v>
      </c>
      <c r="I128" s="35" t="s">
        <v>1261</v>
      </c>
      <c r="J128" s="26" t="s">
        <v>1262</v>
      </c>
      <c r="K128" s="40" t="s">
        <v>1263</v>
      </c>
      <c r="L128" s="26" t="s">
        <v>7</v>
      </c>
      <c r="M128" s="26" t="s">
        <v>7</v>
      </c>
      <c r="N128" s="28">
        <v>45020</v>
      </c>
      <c r="O128" s="28">
        <v>45198</v>
      </c>
      <c r="P128" s="28" t="s">
        <v>1264</v>
      </c>
      <c r="Q128" s="28" t="s">
        <v>1265</v>
      </c>
      <c r="R128" s="28" t="s">
        <v>410</v>
      </c>
      <c r="S128" s="28" t="s">
        <v>411</v>
      </c>
      <c r="T128" s="26" t="s">
        <v>7</v>
      </c>
      <c r="U128" s="26" t="s">
        <v>183</v>
      </c>
      <c r="V128" s="26" t="s">
        <v>183</v>
      </c>
      <c r="W128" s="26" t="s">
        <v>183</v>
      </c>
      <c r="X128" s="26" t="s">
        <v>183</v>
      </c>
      <c r="Y128" s="26" t="s">
        <v>183</v>
      </c>
      <c r="Z128" s="29">
        <v>0.2</v>
      </c>
      <c r="AA128" s="29">
        <f t="shared" si="11"/>
        <v>0.2</v>
      </c>
      <c r="AB128" s="29">
        <v>0</v>
      </c>
      <c r="AC128" s="29">
        <v>0.5</v>
      </c>
      <c r="AD128" s="29">
        <v>0.5</v>
      </c>
      <c r="AE128" s="29">
        <v>0</v>
      </c>
      <c r="AF128" s="30" t="s">
        <v>1266</v>
      </c>
      <c r="AG128" s="30" t="s">
        <v>1267</v>
      </c>
      <c r="AH128" s="30" t="s">
        <v>1268</v>
      </c>
      <c r="AI128" s="30" t="s">
        <v>186</v>
      </c>
      <c r="AJ128" s="31">
        <v>0.5</v>
      </c>
      <c r="AK128" s="32" t="s">
        <v>1269</v>
      </c>
      <c r="AL128" s="32" t="s">
        <v>1270</v>
      </c>
      <c r="AM128" s="32" t="s">
        <v>1271</v>
      </c>
      <c r="AN128" s="32" t="s">
        <v>1272</v>
      </c>
      <c r="AO128" s="32">
        <v>0.1</v>
      </c>
      <c r="AP128" s="68" t="s">
        <v>3266</v>
      </c>
      <c r="AQ128" s="68" t="s">
        <v>3267</v>
      </c>
      <c r="AR128" s="68" t="s">
        <v>7</v>
      </c>
      <c r="AS128" s="68" t="s">
        <v>7</v>
      </c>
      <c r="AT128" s="69">
        <v>0.4</v>
      </c>
      <c r="AU128" s="39"/>
      <c r="AV128" s="39"/>
      <c r="AW128" s="39"/>
      <c r="AX128" s="39"/>
      <c r="AY128" s="39"/>
      <c r="AZ128" s="42">
        <f t="shared" si="17"/>
        <v>0.2</v>
      </c>
      <c r="BA128" s="43">
        <f t="shared" si="18"/>
        <v>1</v>
      </c>
      <c r="BB128" s="44" t="str">
        <f t="shared" si="15"/>
        <v>CUMPLIMIENTO TOTAL</v>
      </c>
      <c r="BC128" s="46" t="str">
        <f t="shared" si="19"/>
        <v>NO APLICA ACCION FINALIZADA</v>
      </c>
      <c r="BD128" s="45" t="str">
        <f t="shared" si="16"/>
        <v>NO APLICA ACCION FINALIZADA</v>
      </c>
      <c r="BE128" s="75">
        <f>SUM(AZ128:AZ132)</f>
        <v>0.96</v>
      </c>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row>
    <row r="129" spans="1:131" customFormat="1" ht="76.5" customHeight="1" thickBot="1" x14ac:dyDescent="0.3">
      <c r="A129" s="27">
        <v>118</v>
      </c>
      <c r="B129" s="26" t="s">
        <v>250</v>
      </c>
      <c r="C129" s="26" t="s">
        <v>1255</v>
      </c>
      <c r="D129" s="26" t="s">
        <v>1256</v>
      </c>
      <c r="E129" s="26" t="s">
        <v>1257</v>
      </c>
      <c r="F129" s="26" t="s">
        <v>1258</v>
      </c>
      <c r="G129" s="26" t="s">
        <v>1273</v>
      </c>
      <c r="H129" s="26" t="s">
        <v>1274</v>
      </c>
      <c r="I129" s="35" t="s">
        <v>1275</v>
      </c>
      <c r="J129" s="26" t="s">
        <v>1276</v>
      </c>
      <c r="K129" s="40" t="s">
        <v>1263</v>
      </c>
      <c r="L129" s="26" t="s">
        <v>7</v>
      </c>
      <c r="M129" s="26" t="s">
        <v>7</v>
      </c>
      <c r="N129" s="28">
        <v>44958</v>
      </c>
      <c r="O129" s="28">
        <v>45198</v>
      </c>
      <c r="P129" s="28" t="s">
        <v>1264</v>
      </c>
      <c r="Q129" s="28" t="s">
        <v>1265</v>
      </c>
      <c r="R129" s="28" t="s">
        <v>410</v>
      </c>
      <c r="S129" s="28" t="s">
        <v>411</v>
      </c>
      <c r="T129" s="26" t="s">
        <v>7</v>
      </c>
      <c r="U129" s="26" t="s">
        <v>183</v>
      </c>
      <c r="V129" s="26" t="s">
        <v>183</v>
      </c>
      <c r="W129" s="26" t="s">
        <v>183</v>
      </c>
      <c r="X129" s="26" t="s">
        <v>183</v>
      </c>
      <c r="Y129" s="26" t="s">
        <v>183</v>
      </c>
      <c r="Z129" s="29">
        <v>0.2</v>
      </c>
      <c r="AA129" s="29">
        <f t="shared" si="11"/>
        <v>0.2</v>
      </c>
      <c r="AB129" s="29">
        <v>0.33</v>
      </c>
      <c r="AC129" s="29">
        <v>0.33</v>
      </c>
      <c r="AD129" s="29">
        <v>0.34</v>
      </c>
      <c r="AE129" s="29">
        <v>0</v>
      </c>
      <c r="AF129" s="30" t="s">
        <v>1277</v>
      </c>
      <c r="AG129" s="30" t="s">
        <v>1278</v>
      </c>
      <c r="AH129" s="30" t="s">
        <v>1279</v>
      </c>
      <c r="AI129" s="30" t="s">
        <v>186</v>
      </c>
      <c r="AJ129" s="31">
        <v>0.33</v>
      </c>
      <c r="AK129" s="32" t="s">
        <v>1280</v>
      </c>
      <c r="AL129" s="32" t="s">
        <v>1281</v>
      </c>
      <c r="AM129" s="32" t="s">
        <v>1282</v>
      </c>
      <c r="AN129" s="32" t="s">
        <v>186</v>
      </c>
      <c r="AO129" s="32">
        <v>0.33</v>
      </c>
      <c r="AP129" s="68" t="s">
        <v>3268</v>
      </c>
      <c r="AQ129" s="68" t="s">
        <v>3269</v>
      </c>
      <c r="AR129" s="68" t="s">
        <v>7</v>
      </c>
      <c r="AS129" s="68" t="s">
        <v>7</v>
      </c>
      <c r="AT129" s="69">
        <v>0.34</v>
      </c>
      <c r="AU129" s="39"/>
      <c r="AV129" s="39"/>
      <c r="AW129" s="39"/>
      <c r="AX129" s="39"/>
      <c r="AY129" s="39"/>
      <c r="AZ129" s="42">
        <f t="shared" si="17"/>
        <v>0.2</v>
      </c>
      <c r="BA129" s="43">
        <f t="shared" si="18"/>
        <v>1</v>
      </c>
      <c r="BB129" s="44" t="str">
        <f t="shared" si="15"/>
        <v>CUMPLIMIENTO TOTAL</v>
      </c>
      <c r="BC129" s="46" t="str">
        <f t="shared" si="19"/>
        <v>NO APLICA ACCION FINALIZADA</v>
      </c>
      <c r="BD129" s="45" t="str">
        <f t="shared" si="16"/>
        <v>NO APLICA ACCION FINALIZADA</v>
      </c>
      <c r="BE129" s="75"/>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row>
    <row r="130" spans="1:131" customFormat="1" ht="76.5" customHeight="1" thickBot="1" x14ac:dyDescent="0.3">
      <c r="A130" s="27">
        <v>119</v>
      </c>
      <c r="B130" s="26" t="s">
        <v>250</v>
      </c>
      <c r="C130" s="26" t="s">
        <v>1255</v>
      </c>
      <c r="D130" s="26" t="s">
        <v>1256</v>
      </c>
      <c r="E130" s="26" t="s">
        <v>1257</v>
      </c>
      <c r="F130" s="26" t="s">
        <v>1258</v>
      </c>
      <c r="G130" s="26" t="s">
        <v>1283</v>
      </c>
      <c r="H130" s="26" t="s">
        <v>1284</v>
      </c>
      <c r="I130" s="35" t="s">
        <v>1285</v>
      </c>
      <c r="J130" s="26" t="s">
        <v>1286</v>
      </c>
      <c r="K130" s="26" t="s">
        <v>7</v>
      </c>
      <c r="L130" s="26" t="s">
        <v>1287</v>
      </c>
      <c r="M130" s="26" t="s">
        <v>7</v>
      </c>
      <c r="N130" s="28">
        <v>44958</v>
      </c>
      <c r="O130" s="28">
        <v>45260</v>
      </c>
      <c r="P130" s="28" t="s">
        <v>1264</v>
      </c>
      <c r="Q130" s="28" t="s">
        <v>1265</v>
      </c>
      <c r="R130" s="28" t="s">
        <v>410</v>
      </c>
      <c r="S130" s="28" t="s">
        <v>411</v>
      </c>
      <c r="T130" s="26" t="s">
        <v>7</v>
      </c>
      <c r="U130" s="26" t="s">
        <v>183</v>
      </c>
      <c r="V130" s="26" t="s">
        <v>183</v>
      </c>
      <c r="W130" s="26" t="s">
        <v>183</v>
      </c>
      <c r="X130" s="26" t="s">
        <v>183</v>
      </c>
      <c r="Y130" s="26" t="s">
        <v>183</v>
      </c>
      <c r="Z130" s="29">
        <v>0.2</v>
      </c>
      <c r="AA130" s="29">
        <f t="shared" si="11"/>
        <v>0.2</v>
      </c>
      <c r="AB130" s="29">
        <v>0.25</v>
      </c>
      <c r="AC130" s="29">
        <v>0.25</v>
      </c>
      <c r="AD130" s="29">
        <v>0.25</v>
      </c>
      <c r="AE130" s="29">
        <v>0.25</v>
      </c>
      <c r="AF130" s="30" t="s">
        <v>1288</v>
      </c>
      <c r="AG130" s="30" t="s">
        <v>1289</v>
      </c>
      <c r="AH130" s="30" t="s">
        <v>1290</v>
      </c>
      <c r="AI130" s="30" t="s">
        <v>186</v>
      </c>
      <c r="AJ130" s="31">
        <v>0.25</v>
      </c>
      <c r="AK130" s="32" t="s">
        <v>1291</v>
      </c>
      <c r="AL130" s="32" t="s">
        <v>1292</v>
      </c>
      <c r="AM130" s="32" t="s">
        <v>1293</v>
      </c>
      <c r="AN130" s="32" t="s">
        <v>186</v>
      </c>
      <c r="AO130" s="32">
        <v>0.5</v>
      </c>
      <c r="AP130" s="68" t="s">
        <v>3270</v>
      </c>
      <c r="AQ130" s="68" t="s">
        <v>3271</v>
      </c>
      <c r="AR130" s="68" t="s">
        <v>7</v>
      </c>
      <c r="AS130" s="68" t="s">
        <v>2968</v>
      </c>
      <c r="AT130" s="69">
        <v>0.05</v>
      </c>
      <c r="AU130" s="39"/>
      <c r="AV130" s="39"/>
      <c r="AW130" s="39"/>
      <c r="AX130" s="39"/>
      <c r="AY130" s="39"/>
      <c r="AZ130" s="42">
        <f t="shared" si="17"/>
        <v>0.16000000000000003</v>
      </c>
      <c r="BA130" s="43">
        <f t="shared" si="18"/>
        <v>0.8</v>
      </c>
      <c r="BB130" s="44" t="str">
        <f t="shared" si="15"/>
        <v>AVANCE SIGNIFICATIVO</v>
      </c>
      <c r="BC130" s="46">
        <f t="shared" si="19"/>
        <v>61</v>
      </c>
      <c r="BD130" s="45" t="str">
        <f t="shared" si="16"/>
        <v>CON TIEMPO</v>
      </c>
      <c r="BE130" s="75"/>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row>
    <row r="131" spans="1:131" customFormat="1" ht="76.5" customHeight="1" thickBot="1" x14ac:dyDescent="0.3">
      <c r="A131" s="27">
        <v>120</v>
      </c>
      <c r="B131" s="26" t="s">
        <v>250</v>
      </c>
      <c r="C131" s="26" t="s">
        <v>1255</v>
      </c>
      <c r="D131" s="26" t="s">
        <v>1256</v>
      </c>
      <c r="E131" s="26" t="s">
        <v>1257</v>
      </c>
      <c r="F131" s="26" t="s">
        <v>1258</v>
      </c>
      <c r="G131" s="26" t="s">
        <v>1294</v>
      </c>
      <c r="H131" s="26" t="s">
        <v>1295</v>
      </c>
      <c r="I131" s="35" t="s">
        <v>1296</v>
      </c>
      <c r="J131" s="26" t="s">
        <v>1297</v>
      </c>
      <c r="K131" s="26" t="s">
        <v>7</v>
      </c>
      <c r="L131" s="26" t="s">
        <v>1287</v>
      </c>
      <c r="M131" s="26" t="s">
        <v>7</v>
      </c>
      <c r="N131" s="28">
        <v>45020</v>
      </c>
      <c r="O131" s="28">
        <v>45107</v>
      </c>
      <c r="P131" s="28" t="s">
        <v>1264</v>
      </c>
      <c r="Q131" s="28" t="s">
        <v>1265</v>
      </c>
      <c r="R131" s="28" t="s">
        <v>410</v>
      </c>
      <c r="S131" s="28" t="s">
        <v>411</v>
      </c>
      <c r="T131" s="26" t="s">
        <v>7</v>
      </c>
      <c r="U131" s="26" t="s">
        <v>183</v>
      </c>
      <c r="V131" s="26" t="s">
        <v>183</v>
      </c>
      <c r="W131" s="26" t="s">
        <v>183</v>
      </c>
      <c r="X131" s="26" t="s">
        <v>183</v>
      </c>
      <c r="Y131" s="26" t="s">
        <v>183</v>
      </c>
      <c r="Z131" s="29">
        <v>0.2</v>
      </c>
      <c r="AA131" s="29">
        <f t="shared" si="11"/>
        <v>0.2</v>
      </c>
      <c r="AB131" s="29">
        <v>0</v>
      </c>
      <c r="AC131" s="29">
        <v>1</v>
      </c>
      <c r="AD131" s="29">
        <v>0</v>
      </c>
      <c r="AE131" s="29">
        <v>0</v>
      </c>
      <c r="AF131" s="30" t="s">
        <v>1298</v>
      </c>
      <c r="AG131" s="30" t="s">
        <v>1299</v>
      </c>
      <c r="AH131" s="30" t="s">
        <v>7</v>
      </c>
      <c r="AI131" s="30" t="s">
        <v>186</v>
      </c>
      <c r="AJ131" s="31">
        <v>1</v>
      </c>
      <c r="AK131" s="32" t="s">
        <v>188</v>
      </c>
      <c r="AL131" s="32" t="s">
        <v>7</v>
      </c>
      <c r="AM131" s="32" t="s">
        <v>7</v>
      </c>
      <c r="AN131" s="32" t="s">
        <v>7</v>
      </c>
      <c r="AO131" s="32">
        <v>0</v>
      </c>
      <c r="AP131" s="68" t="s">
        <v>188</v>
      </c>
      <c r="AQ131" s="68" t="s">
        <v>7</v>
      </c>
      <c r="AR131" s="68" t="s">
        <v>7</v>
      </c>
      <c r="AS131" s="68" t="s">
        <v>7</v>
      </c>
      <c r="AT131" s="69">
        <v>0</v>
      </c>
      <c r="AU131" s="39"/>
      <c r="AV131" s="39"/>
      <c r="AW131" s="39"/>
      <c r="AX131" s="39"/>
      <c r="AY131" s="39"/>
      <c r="AZ131" s="42">
        <f t="shared" si="17"/>
        <v>0.2</v>
      </c>
      <c r="BA131" s="43">
        <f t="shared" si="18"/>
        <v>1</v>
      </c>
      <c r="BB131" s="44" t="str">
        <f t="shared" si="15"/>
        <v>CUMPLIMIENTO TOTAL</v>
      </c>
      <c r="BC131" s="45" t="str">
        <f t="shared" si="19"/>
        <v>NO APLICA ACCION FINALIZADA</v>
      </c>
      <c r="BD131" s="45" t="str">
        <f t="shared" si="16"/>
        <v>NO APLICA ACCION FINALIZADA</v>
      </c>
      <c r="BE131" s="75"/>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row>
    <row r="132" spans="1:131" customFormat="1" ht="76.5" customHeight="1" thickBot="1" x14ac:dyDescent="0.3">
      <c r="A132" s="27">
        <v>121</v>
      </c>
      <c r="B132" s="26" t="s">
        <v>250</v>
      </c>
      <c r="C132" s="26" t="s">
        <v>1255</v>
      </c>
      <c r="D132" s="26" t="s">
        <v>1256</v>
      </c>
      <c r="E132" s="26" t="s">
        <v>1257</v>
      </c>
      <c r="F132" s="26" t="s">
        <v>1258</v>
      </c>
      <c r="G132" s="26" t="s">
        <v>1300</v>
      </c>
      <c r="H132" s="26" t="s">
        <v>1301</v>
      </c>
      <c r="I132" s="35" t="s">
        <v>1302</v>
      </c>
      <c r="J132" s="26" t="s">
        <v>1262</v>
      </c>
      <c r="K132" s="26" t="s">
        <v>7</v>
      </c>
      <c r="L132" s="26" t="s">
        <v>1287</v>
      </c>
      <c r="M132" s="26" t="s">
        <v>7</v>
      </c>
      <c r="N132" s="28">
        <v>45108</v>
      </c>
      <c r="O132" s="28">
        <v>45199</v>
      </c>
      <c r="P132" s="28" t="s">
        <v>1264</v>
      </c>
      <c r="Q132" s="28" t="s">
        <v>1265</v>
      </c>
      <c r="R132" s="28" t="s">
        <v>410</v>
      </c>
      <c r="S132" s="28" t="s">
        <v>411</v>
      </c>
      <c r="T132" s="26" t="s">
        <v>7</v>
      </c>
      <c r="U132" s="26" t="s">
        <v>183</v>
      </c>
      <c r="V132" s="26" t="s">
        <v>183</v>
      </c>
      <c r="W132" s="26" t="s">
        <v>183</v>
      </c>
      <c r="X132" s="26" t="s">
        <v>183</v>
      </c>
      <c r="Y132" s="26" t="s">
        <v>183</v>
      </c>
      <c r="Z132" s="29">
        <v>0.2</v>
      </c>
      <c r="AA132" s="29">
        <f t="shared" si="11"/>
        <v>0.2</v>
      </c>
      <c r="AB132" s="29">
        <v>0</v>
      </c>
      <c r="AC132" s="29">
        <v>0</v>
      </c>
      <c r="AD132" s="29">
        <v>1</v>
      </c>
      <c r="AE132" s="29">
        <v>0</v>
      </c>
      <c r="AF132" s="30" t="s">
        <v>1303</v>
      </c>
      <c r="AG132" s="30" t="s">
        <v>1304</v>
      </c>
      <c r="AH132" s="30" t="s">
        <v>1305</v>
      </c>
      <c r="AI132" s="30" t="s">
        <v>186</v>
      </c>
      <c r="AJ132" s="31">
        <v>0.1</v>
      </c>
      <c r="AK132" s="32" t="s">
        <v>1306</v>
      </c>
      <c r="AL132" s="32" t="s">
        <v>1307</v>
      </c>
      <c r="AM132" s="32" t="s">
        <v>7</v>
      </c>
      <c r="AN132" s="32" t="s">
        <v>7</v>
      </c>
      <c r="AO132" s="32">
        <v>0.9</v>
      </c>
      <c r="AP132" s="68" t="s">
        <v>188</v>
      </c>
      <c r="AQ132" s="68" t="s">
        <v>7</v>
      </c>
      <c r="AR132" s="68" t="s">
        <v>7</v>
      </c>
      <c r="AS132" s="68" t="s">
        <v>7</v>
      </c>
      <c r="AT132" s="69">
        <v>0</v>
      </c>
      <c r="AU132" s="39"/>
      <c r="AV132" s="39"/>
      <c r="AW132" s="39"/>
      <c r="AX132" s="39"/>
      <c r="AY132" s="39"/>
      <c r="AZ132" s="42">
        <f t="shared" si="17"/>
        <v>0.2</v>
      </c>
      <c r="BA132" s="43">
        <f t="shared" si="18"/>
        <v>1</v>
      </c>
      <c r="BB132" s="44" t="str">
        <f t="shared" si="15"/>
        <v>CUMPLIMIENTO TOTAL</v>
      </c>
      <c r="BC132" s="46" t="str">
        <f t="shared" si="19"/>
        <v>NO APLICA ACCION FINALIZADA</v>
      </c>
      <c r="BD132" s="45" t="str">
        <f t="shared" si="16"/>
        <v>NO APLICA ACCION FINALIZADA</v>
      </c>
      <c r="BE132" s="75"/>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row>
    <row r="133" spans="1:131" customFormat="1" ht="76.5" customHeight="1" thickBot="1" x14ac:dyDescent="0.3">
      <c r="A133" s="27">
        <v>122</v>
      </c>
      <c r="B133" s="26" t="s">
        <v>250</v>
      </c>
      <c r="C133" s="26" t="s">
        <v>251</v>
      </c>
      <c r="D133" s="26" t="s">
        <v>252</v>
      </c>
      <c r="E133" s="26" t="s">
        <v>253</v>
      </c>
      <c r="F133" s="26" t="s">
        <v>254</v>
      </c>
      <c r="G133" s="26" t="s">
        <v>1308</v>
      </c>
      <c r="H133" s="26" t="s">
        <v>1309</v>
      </c>
      <c r="I133" s="35">
        <v>1</v>
      </c>
      <c r="J133" s="26" t="s">
        <v>1310</v>
      </c>
      <c r="K133" s="26" t="s">
        <v>7</v>
      </c>
      <c r="L133" s="26" t="s">
        <v>1287</v>
      </c>
      <c r="M133" s="26" t="s">
        <v>7</v>
      </c>
      <c r="N133" s="28">
        <v>45020</v>
      </c>
      <c r="O133" s="28">
        <v>45260</v>
      </c>
      <c r="P133" s="28" t="s">
        <v>1264</v>
      </c>
      <c r="Q133" s="28" t="s">
        <v>1265</v>
      </c>
      <c r="R133" s="28" t="s">
        <v>410</v>
      </c>
      <c r="S133" s="28" t="s">
        <v>411</v>
      </c>
      <c r="T133" s="26" t="s">
        <v>7</v>
      </c>
      <c r="U133" s="26" t="s">
        <v>183</v>
      </c>
      <c r="V133" s="26" t="s">
        <v>183</v>
      </c>
      <c r="W133" s="26" t="s">
        <v>183</v>
      </c>
      <c r="X133" s="26" t="s">
        <v>183</v>
      </c>
      <c r="Y133" s="26" t="s">
        <v>183</v>
      </c>
      <c r="Z133" s="29">
        <v>1</v>
      </c>
      <c r="AA133" s="29">
        <f t="shared" si="11"/>
        <v>1</v>
      </c>
      <c r="AB133" s="29">
        <v>0</v>
      </c>
      <c r="AC133" s="29">
        <v>0.33</v>
      </c>
      <c r="AD133" s="29">
        <v>0.33</v>
      </c>
      <c r="AE133" s="29">
        <v>0.34</v>
      </c>
      <c r="AF133" s="30" t="s">
        <v>1311</v>
      </c>
      <c r="AG133" s="30" t="s">
        <v>1312</v>
      </c>
      <c r="AH133" s="30" t="s">
        <v>1313</v>
      </c>
      <c r="AI133" s="30" t="s">
        <v>186</v>
      </c>
      <c r="AJ133" s="31">
        <v>0.33</v>
      </c>
      <c r="AK133" s="32" t="s">
        <v>1314</v>
      </c>
      <c r="AL133" s="32" t="s">
        <v>1315</v>
      </c>
      <c r="AM133" s="32" t="s">
        <v>1313</v>
      </c>
      <c r="AN133" s="32" t="s">
        <v>7</v>
      </c>
      <c r="AO133" s="32">
        <v>0.33</v>
      </c>
      <c r="AP133" s="68" t="s">
        <v>3272</v>
      </c>
      <c r="AQ133" s="68" t="s">
        <v>1315</v>
      </c>
      <c r="AR133" s="68" t="s">
        <v>1313</v>
      </c>
      <c r="AS133" s="68" t="s">
        <v>7</v>
      </c>
      <c r="AT133" s="69">
        <v>0.05</v>
      </c>
      <c r="AU133" s="39"/>
      <c r="AV133" s="39"/>
      <c r="AW133" s="39"/>
      <c r="AX133" s="39"/>
      <c r="AY133" s="39"/>
      <c r="AZ133" s="42">
        <f t="shared" si="17"/>
        <v>0.71000000000000008</v>
      </c>
      <c r="BA133" s="43">
        <f t="shared" si="18"/>
        <v>0.71000000000000008</v>
      </c>
      <c r="BB133" s="44" t="str">
        <f t="shared" si="15"/>
        <v>AVANCE SIGNIFICATIVO</v>
      </c>
      <c r="BC133" s="46">
        <f t="shared" si="19"/>
        <v>61</v>
      </c>
      <c r="BD133" s="45" t="str">
        <f t="shared" si="16"/>
        <v>CON TIEMPO</v>
      </c>
      <c r="BE133" s="43">
        <f>AZ133</f>
        <v>0.71000000000000008</v>
      </c>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row>
    <row r="134" spans="1:131" customFormat="1" ht="76.5" customHeight="1" thickBot="1" x14ac:dyDescent="0.3">
      <c r="A134" s="27">
        <v>123</v>
      </c>
      <c r="B134" s="26" t="s">
        <v>265</v>
      </c>
      <c r="C134" s="26" t="s">
        <v>266</v>
      </c>
      <c r="D134" s="26" t="s">
        <v>267</v>
      </c>
      <c r="E134" s="26" t="s">
        <v>268</v>
      </c>
      <c r="F134" s="26" t="s">
        <v>269</v>
      </c>
      <c r="G134" s="26" t="s">
        <v>1316</v>
      </c>
      <c r="H134" s="26" t="s">
        <v>271</v>
      </c>
      <c r="I134" s="26" t="s">
        <v>1317</v>
      </c>
      <c r="J134" s="26" t="s">
        <v>273</v>
      </c>
      <c r="K134" s="26" t="s">
        <v>7</v>
      </c>
      <c r="L134" s="26" t="s">
        <v>7</v>
      </c>
      <c r="M134" s="26" t="s">
        <v>7</v>
      </c>
      <c r="N134" s="28">
        <v>45047</v>
      </c>
      <c r="O134" s="28">
        <v>45291</v>
      </c>
      <c r="P134" s="28" t="s">
        <v>1264</v>
      </c>
      <c r="Q134" s="28" t="s">
        <v>1265</v>
      </c>
      <c r="R134" s="28" t="s">
        <v>410</v>
      </c>
      <c r="S134" s="28" t="s">
        <v>411</v>
      </c>
      <c r="T134" s="26" t="s">
        <v>7</v>
      </c>
      <c r="U134" s="26" t="s">
        <v>183</v>
      </c>
      <c r="V134" s="26" t="s">
        <v>183</v>
      </c>
      <c r="W134" s="26" t="s">
        <v>183</v>
      </c>
      <c r="X134" s="26" t="s">
        <v>183</v>
      </c>
      <c r="Y134" s="26" t="s">
        <v>183</v>
      </c>
      <c r="Z134" s="35">
        <v>1</v>
      </c>
      <c r="AA134" s="29">
        <f t="shared" si="11"/>
        <v>1</v>
      </c>
      <c r="AB134" s="29">
        <v>0</v>
      </c>
      <c r="AC134" s="35">
        <v>0.33</v>
      </c>
      <c r="AD134" s="35">
        <v>0.33</v>
      </c>
      <c r="AE134" s="35">
        <v>0.34</v>
      </c>
      <c r="AF134" s="30" t="s">
        <v>1318</v>
      </c>
      <c r="AG134" s="30" t="s">
        <v>1319</v>
      </c>
      <c r="AH134" s="30" t="s">
        <v>186</v>
      </c>
      <c r="AI134" s="30" t="s">
        <v>186</v>
      </c>
      <c r="AJ134" s="31">
        <v>0.5</v>
      </c>
      <c r="AK134" s="32" t="s">
        <v>1320</v>
      </c>
      <c r="AL134" s="32" t="s">
        <v>1321</v>
      </c>
      <c r="AM134" s="32" t="s">
        <v>1322</v>
      </c>
      <c r="AN134" s="32" t="s">
        <v>7</v>
      </c>
      <c r="AO134" s="32">
        <v>0.2</v>
      </c>
      <c r="AP134" s="68" t="s">
        <v>188</v>
      </c>
      <c r="AQ134" s="68" t="s">
        <v>7</v>
      </c>
      <c r="AR134" s="68" t="s">
        <v>7</v>
      </c>
      <c r="AS134" s="68" t="s">
        <v>7</v>
      </c>
      <c r="AT134" s="69">
        <v>0.3</v>
      </c>
      <c r="AU134" s="39"/>
      <c r="AV134" s="39"/>
      <c r="AW134" s="39"/>
      <c r="AX134" s="39"/>
      <c r="AY134" s="39"/>
      <c r="AZ134" s="42">
        <f t="shared" si="17"/>
        <v>1</v>
      </c>
      <c r="BA134" s="43">
        <f t="shared" si="18"/>
        <v>1</v>
      </c>
      <c r="BB134" s="44" t="str">
        <f t="shared" si="15"/>
        <v>CUMPLIMIENTO TOTAL</v>
      </c>
      <c r="BC134" s="46" t="str">
        <f t="shared" si="19"/>
        <v>NO APLICA ACCION FINALIZADA</v>
      </c>
      <c r="BD134" s="45" t="str">
        <f t="shared" si="16"/>
        <v>NO APLICA ACCION FINALIZADA</v>
      </c>
      <c r="BE134" s="43">
        <f>AZ134</f>
        <v>1</v>
      </c>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row>
    <row r="135" spans="1:131" customFormat="1" ht="76.5" customHeight="1" thickBot="1" x14ac:dyDescent="0.3">
      <c r="A135" s="27">
        <v>124</v>
      </c>
      <c r="B135" s="26" t="s">
        <v>307</v>
      </c>
      <c r="C135" s="26" t="s">
        <v>308</v>
      </c>
      <c r="D135" s="26" t="s">
        <v>309</v>
      </c>
      <c r="E135" s="26" t="s">
        <v>310</v>
      </c>
      <c r="F135" s="26" t="s">
        <v>1198</v>
      </c>
      <c r="G135" s="26" t="s">
        <v>1323</v>
      </c>
      <c r="H135" s="26" t="s">
        <v>1324</v>
      </c>
      <c r="I135" s="35" t="s">
        <v>314</v>
      </c>
      <c r="J135" s="26" t="s">
        <v>1325</v>
      </c>
      <c r="K135" s="26" t="s">
        <v>1263</v>
      </c>
      <c r="L135" s="26" t="s">
        <v>7</v>
      </c>
      <c r="M135" s="26" t="s">
        <v>7</v>
      </c>
      <c r="N135" s="28">
        <v>44928</v>
      </c>
      <c r="O135" s="28">
        <v>45289</v>
      </c>
      <c r="P135" s="28" t="s">
        <v>1264</v>
      </c>
      <c r="Q135" s="28" t="s">
        <v>1265</v>
      </c>
      <c r="R135" s="28" t="s">
        <v>410</v>
      </c>
      <c r="S135" s="28" t="s">
        <v>411</v>
      </c>
      <c r="T135" s="26" t="s">
        <v>7</v>
      </c>
      <c r="U135" s="26" t="s">
        <v>183</v>
      </c>
      <c r="V135" s="26" t="s">
        <v>183</v>
      </c>
      <c r="W135" s="26" t="s">
        <v>183</v>
      </c>
      <c r="X135" s="26" t="s">
        <v>183</v>
      </c>
      <c r="Y135" s="26" t="s">
        <v>183</v>
      </c>
      <c r="Z135" s="35">
        <v>1</v>
      </c>
      <c r="AA135" s="29">
        <f t="shared" si="11"/>
        <v>1</v>
      </c>
      <c r="AB135" s="35">
        <v>0.19</v>
      </c>
      <c r="AC135" s="35">
        <v>0.28999999999999998</v>
      </c>
      <c r="AD135" s="35">
        <v>0.27</v>
      </c>
      <c r="AE135" s="35">
        <v>0.25</v>
      </c>
      <c r="AF135" s="30" t="s">
        <v>1326</v>
      </c>
      <c r="AG135" s="30" t="s">
        <v>1327</v>
      </c>
      <c r="AH135" s="30" t="s">
        <v>1328</v>
      </c>
      <c r="AI135" s="30" t="s">
        <v>186</v>
      </c>
      <c r="AJ135" s="31">
        <v>0.19</v>
      </c>
      <c r="AK135" s="32" t="s">
        <v>1329</v>
      </c>
      <c r="AL135" s="32" t="s">
        <v>1330</v>
      </c>
      <c r="AM135" s="32" t="s">
        <v>1331</v>
      </c>
      <c r="AN135" s="32" t="s">
        <v>7</v>
      </c>
      <c r="AO135" s="32">
        <v>0.28999999999999998</v>
      </c>
      <c r="AP135" s="68" t="s">
        <v>3273</v>
      </c>
      <c r="AQ135" s="68" t="s">
        <v>3274</v>
      </c>
      <c r="AR135" s="68" t="s">
        <v>1328</v>
      </c>
      <c r="AS135" s="68" t="s">
        <v>7</v>
      </c>
      <c r="AT135" s="69">
        <v>0.27</v>
      </c>
      <c r="AU135" s="39"/>
      <c r="AV135" s="39"/>
      <c r="AW135" s="39"/>
      <c r="AX135" s="39"/>
      <c r="AY135" s="39"/>
      <c r="AZ135" s="42">
        <f t="shared" si="17"/>
        <v>0.75</v>
      </c>
      <c r="BA135" s="43">
        <f t="shared" si="18"/>
        <v>0.75</v>
      </c>
      <c r="BB135" s="44" t="str">
        <f t="shared" si="15"/>
        <v>AVANCE SIGNIFICATIVO</v>
      </c>
      <c r="BC135" s="46">
        <f t="shared" si="19"/>
        <v>90</v>
      </c>
      <c r="BD135" s="45" t="str">
        <f t="shared" si="16"/>
        <v>CON TIEMPO</v>
      </c>
      <c r="BE135" s="43">
        <f>AZ135</f>
        <v>0.75</v>
      </c>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row>
    <row r="136" spans="1:131" customFormat="1" ht="76.5" customHeight="1" thickBot="1" x14ac:dyDescent="0.3">
      <c r="A136" s="27">
        <v>125</v>
      </c>
      <c r="B136" s="30" t="s">
        <v>1332</v>
      </c>
      <c r="C136" s="30" t="s">
        <v>1333</v>
      </c>
      <c r="D136" s="30" t="s">
        <v>1334</v>
      </c>
      <c r="E136" s="30" t="s">
        <v>1335</v>
      </c>
      <c r="F136" s="30" t="s">
        <v>1336</v>
      </c>
      <c r="G136" s="26" t="s">
        <v>1337</v>
      </c>
      <c r="H136" s="30" t="s">
        <v>1338</v>
      </c>
      <c r="I136" s="32" t="s">
        <v>1339</v>
      </c>
      <c r="J136" s="30" t="s">
        <v>1340</v>
      </c>
      <c r="K136" s="30" t="s">
        <v>7</v>
      </c>
      <c r="L136" s="30" t="s">
        <v>7</v>
      </c>
      <c r="M136" s="30" t="s">
        <v>7</v>
      </c>
      <c r="N136" s="37">
        <v>44988</v>
      </c>
      <c r="O136" s="37">
        <v>45199</v>
      </c>
      <c r="P136" s="28" t="s">
        <v>1341</v>
      </c>
      <c r="Q136" s="28" t="s">
        <v>1342</v>
      </c>
      <c r="R136" s="28" t="s">
        <v>1343</v>
      </c>
      <c r="S136" s="28" t="s">
        <v>1344</v>
      </c>
      <c r="T136" s="26" t="s">
        <v>1345</v>
      </c>
      <c r="U136" s="26" t="s">
        <v>183</v>
      </c>
      <c r="V136" s="26" t="s">
        <v>183</v>
      </c>
      <c r="W136" s="26" t="s">
        <v>183</v>
      </c>
      <c r="X136" s="26" t="s">
        <v>183</v>
      </c>
      <c r="Y136" s="26" t="s">
        <v>183</v>
      </c>
      <c r="Z136" s="32">
        <v>0.32</v>
      </c>
      <c r="AA136" s="29">
        <f t="shared" si="11"/>
        <v>0.32</v>
      </c>
      <c r="AB136" s="32">
        <v>0.3</v>
      </c>
      <c r="AC136" s="32">
        <v>0.3</v>
      </c>
      <c r="AD136" s="32">
        <v>0.4</v>
      </c>
      <c r="AE136" s="29">
        <v>0</v>
      </c>
      <c r="AF136" s="30" t="s">
        <v>1346</v>
      </c>
      <c r="AG136" s="30" t="s">
        <v>7</v>
      </c>
      <c r="AH136" s="30" t="s">
        <v>1338</v>
      </c>
      <c r="AI136" s="30" t="s">
        <v>186</v>
      </c>
      <c r="AJ136" s="31">
        <v>0</v>
      </c>
      <c r="AK136" s="32" t="s">
        <v>1347</v>
      </c>
      <c r="AL136" s="32" t="s">
        <v>1348</v>
      </c>
      <c r="AM136" s="32" t="s">
        <v>1349</v>
      </c>
      <c r="AN136" s="32" t="s">
        <v>1350</v>
      </c>
      <c r="AO136" s="32">
        <v>0.33</v>
      </c>
      <c r="AP136" s="68" t="s">
        <v>3275</v>
      </c>
      <c r="AQ136" s="68" t="s">
        <v>3276</v>
      </c>
      <c r="AR136" s="68" t="s">
        <v>186</v>
      </c>
      <c r="AS136" s="68" t="s">
        <v>367</v>
      </c>
      <c r="AT136" s="69">
        <v>0.67</v>
      </c>
      <c r="AU136" s="39"/>
      <c r="AV136" s="39"/>
      <c r="AW136" s="39"/>
      <c r="AX136" s="39"/>
      <c r="AY136" s="39"/>
      <c r="AZ136" s="42">
        <f t="shared" si="17"/>
        <v>0.32</v>
      </c>
      <c r="BA136" s="43">
        <f t="shared" si="18"/>
        <v>1</v>
      </c>
      <c r="BB136" s="44" t="str">
        <f t="shared" si="15"/>
        <v>CUMPLIMIENTO TOTAL</v>
      </c>
      <c r="BC136" s="46" t="str">
        <f t="shared" si="19"/>
        <v>NO APLICA ACCION FINALIZADA</v>
      </c>
      <c r="BD136" s="45" t="str">
        <f t="shared" si="16"/>
        <v>NO APLICA ACCION FINALIZADA</v>
      </c>
      <c r="BE136" s="75">
        <f>SUM(AZ136:AZ138)</f>
        <v>0.8912000000000001</v>
      </c>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row>
    <row r="137" spans="1:131" customFormat="1" ht="76.5" customHeight="1" thickBot="1" x14ac:dyDescent="0.3">
      <c r="A137" s="27">
        <v>126</v>
      </c>
      <c r="B137" s="30" t="s">
        <v>1332</v>
      </c>
      <c r="C137" s="30" t="s">
        <v>1333</v>
      </c>
      <c r="D137" s="30" t="s">
        <v>1334</v>
      </c>
      <c r="E137" s="30" t="s">
        <v>1335</v>
      </c>
      <c r="F137" s="30" t="s">
        <v>1336</v>
      </c>
      <c r="G137" s="26" t="s">
        <v>1351</v>
      </c>
      <c r="H137" s="30" t="s">
        <v>1352</v>
      </c>
      <c r="I137" s="32" t="s">
        <v>1353</v>
      </c>
      <c r="J137" s="30" t="s">
        <v>1354</v>
      </c>
      <c r="K137" s="30" t="s">
        <v>7</v>
      </c>
      <c r="L137" s="30" t="s">
        <v>7</v>
      </c>
      <c r="M137" s="30" t="s">
        <v>7</v>
      </c>
      <c r="N137" s="37">
        <v>44989</v>
      </c>
      <c r="O137" s="37">
        <v>45199</v>
      </c>
      <c r="P137" s="28" t="s">
        <v>1341</v>
      </c>
      <c r="Q137" s="28" t="s">
        <v>1342</v>
      </c>
      <c r="R137" s="28" t="s">
        <v>1343</v>
      </c>
      <c r="S137" s="28" t="s">
        <v>1344</v>
      </c>
      <c r="T137" s="26" t="s">
        <v>1345</v>
      </c>
      <c r="U137" s="26" t="s">
        <v>183</v>
      </c>
      <c r="V137" s="26" t="s">
        <v>183</v>
      </c>
      <c r="W137" s="26" t="s">
        <v>183</v>
      </c>
      <c r="X137" s="26" t="s">
        <v>183</v>
      </c>
      <c r="Y137" s="26" t="s">
        <v>183</v>
      </c>
      <c r="Z137" s="32">
        <v>0.34</v>
      </c>
      <c r="AA137" s="29">
        <f t="shared" ref="AA137:AA187" si="20">Z137*(AB137+AC137+AD137+AE137)</f>
        <v>0.34</v>
      </c>
      <c r="AB137" s="32">
        <v>0.2</v>
      </c>
      <c r="AC137" s="32">
        <v>0.3</v>
      </c>
      <c r="AD137" s="32">
        <v>0.5</v>
      </c>
      <c r="AE137" s="32">
        <v>0</v>
      </c>
      <c r="AF137" s="30" t="s">
        <v>1346</v>
      </c>
      <c r="AG137" s="30" t="s">
        <v>7</v>
      </c>
      <c r="AH137" s="30" t="s">
        <v>1352</v>
      </c>
      <c r="AI137" s="30" t="s">
        <v>186</v>
      </c>
      <c r="AJ137" s="31">
        <v>0</v>
      </c>
      <c r="AK137" s="32" t="s">
        <v>1355</v>
      </c>
      <c r="AL137" s="32" t="s">
        <v>1356</v>
      </c>
      <c r="AM137" s="32" t="s">
        <v>1357</v>
      </c>
      <c r="AN137" s="32" t="s">
        <v>186</v>
      </c>
      <c r="AO137" s="32">
        <v>0.5</v>
      </c>
      <c r="AP137" s="68" t="s">
        <v>3277</v>
      </c>
      <c r="AQ137" s="68" t="s">
        <v>3278</v>
      </c>
      <c r="AR137" s="68" t="s">
        <v>186</v>
      </c>
      <c r="AS137" s="68" t="s">
        <v>367</v>
      </c>
      <c r="AT137" s="69">
        <v>0.5</v>
      </c>
      <c r="AU137" s="39"/>
      <c r="AV137" s="39"/>
      <c r="AW137" s="39"/>
      <c r="AX137" s="39"/>
      <c r="AY137" s="39"/>
      <c r="AZ137" s="42">
        <f t="shared" si="17"/>
        <v>0.34</v>
      </c>
      <c r="BA137" s="43">
        <f t="shared" si="18"/>
        <v>1</v>
      </c>
      <c r="BB137" s="44" t="str">
        <f t="shared" si="15"/>
        <v>CUMPLIMIENTO TOTAL</v>
      </c>
      <c r="BC137" s="46" t="str">
        <f t="shared" si="19"/>
        <v>NO APLICA ACCION FINALIZADA</v>
      </c>
      <c r="BD137" s="45" t="str">
        <f t="shared" si="16"/>
        <v>NO APLICA ACCION FINALIZADA</v>
      </c>
      <c r="BE137" s="75"/>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row>
    <row r="138" spans="1:131" customFormat="1" ht="76.5" customHeight="1" thickBot="1" x14ac:dyDescent="0.3">
      <c r="A138" s="27">
        <v>127</v>
      </c>
      <c r="B138" s="30" t="s">
        <v>1332</v>
      </c>
      <c r="C138" s="30" t="s">
        <v>1333</v>
      </c>
      <c r="D138" s="30" t="s">
        <v>1334</v>
      </c>
      <c r="E138" s="30" t="s">
        <v>1358</v>
      </c>
      <c r="F138" s="30" t="s">
        <v>1359</v>
      </c>
      <c r="G138" s="26" t="s">
        <v>1360</v>
      </c>
      <c r="H138" s="30" t="s">
        <v>1361</v>
      </c>
      <c r="I138" s="32" t="s">
        <v>1362</v>
      </c>
      <c r="J138" s="30" t="s">
        <v>1363</v>
      </c>
      <c r="K138" s="30" t="s">
        <v>7</v>
      </c>
      <c r="L138" s="30" t="s">
        <v>7</v>
      </c>
      <c r="M138" s="30" t="s">
        <v>7</v>
      </c>
      <c r="N138" s="37">
        <v>44986</v>
      </c>
      <c r="O138" s="37">
        <v>45199</v>
      </c>
      <c r="P138" s="28" t="s">
        <v>1341</v>
      </c>
      <c r="Q138" s="28" t="s">
        <v>1342</v>
      </c>
      <c r="R138" s="28" t="s">
        <v>1343</v>
      </c>
      <c r="S138" s="28" t="s">
        <v>1344</v>
      </c>
      <c r="T138" s="26" t="s">
        <v>1345</v>
      </c>
      <c r="U138" s="26" t="s">
        <v>183</v>
      </c>
      <c r="V138" s="26" t="s">
        <v>183</v>
      </c>
      <c r="W138" s="26" t="s">
        <v>183</v>
      </c>
      <c r="X138" s="26" t="s">
        <v>183</v>
      </c>
      <c r="Y138" s="26" t="s">
        <v>183</v>
      </c>
      <c r="Z138" s="32">
        <v>0.34</v>
      </c>
      <c r="AA138" s="29">
        <f t="shared" si="20"/>
        <v>0.34</v>
      </c>
      <c r="AB138" s="32">
        <v>0.3</v>
      </c>
      <c r="AC138" s="32">
        <v>0.3</v>
      </c>
      <c r="AD138" s="32">
        <v>0.4</v>
      </c>
      <c r="AE138" s="32">
        <v>0</v>
      </c>
      <c r="AF138" s="30" t="s">
        <v>1346</v>
      </c>
      <c r="AG138" s="30" t="s">
        <v>7</v>
      </c>
      <c r="AH138" s="30" t="s">
        <v>1361</v>
      </c>
      <c r="AI138" s="30" t="s">
        <v>186</v>
      </c>
      <c r="AJ138" s="31">
        <v>0</v>
      </c>
      <c r="AK138" s="32" t="s">
        <v>1364</v>
      </c>
      <c r="AL138" s="32" t="s">
        <v>1365</v>
      </c>
      <c r="AM138" s="32" t="s">
        <v>1366</v>
      </c>
      <c r="AN138" s="32" t="s">
        <v>186</v>
      </c>
      <c r="AO138" s="32">
        <v>0.17</v>
      </c>
      <c r="AP138" s="68" t="s">
        <v>3279</v>
      </c>
      <c r="AQ138" s="68" t="s">
        <v>3280</v>
      </c>
      <c r="AR138" s="68" t="s">
        <v>3281</v>
      </c>
      <c r="AS138" s="68" t="s">
        <v>367</v>
      </c>
      <c r="AT138" s="69">
        <v>0.51</v>
      </c>
      <c r="AU138" s="39"/>
      <c r="AV138" s="39"/>
      <c r="AW138" s="39"/>
      <c r="AX138" s="39"/>
      <c r="AY138" s="39"/>
      <c r="AZ138" s="42">
        <f t="shared" si="17"/>
        <v>0.23120000000000004</v>
      </c>
      <c r="BA138" s="43">
        <f t="shared" si="18"/>
        <v>0.68</v>
      </c>
      <c r="BB138" s="44" t="str">
        <f t="shared" si="15"/>
        <v>AVANCE SIGNIFICATIVO</v>
      </c>
      <c r="BC138" s="46">
        <f t="shared" si="19"/>
        <v>0</v>
      </c>
      <c r="BD138" s="45" t="str">
        <f t="shared" si="16"/>
        <v>VENCIDO</v>
      </c>
      <c r="BE138" s="75"/>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row>
    <row r="139" spans="1:131" customFormat="1" ht="76.5" customHeight="1" thickBot="1" x14ac:dyDescent="0.3">
      <c r="A139" s="27">
        <v>128</v>
      </c>
      <c r="B139" s="30" t="s">
        <v>265</v>
      </c>
      <c r="C139" s="30" t="s">
        <v>266</v>
      </c>
      <c r="D139" s="30" t="s">
        <v>267</v>
      </c>
      <c r="E139" s="30" t="s">
        <v>268</v>
      </c>
      <c r="F139" s="30" t="s">
        <v>1152</v>
      </c>
      <c r="G139" s="26" t="s">
        <v>1367</v>
      </c>
      <c r="H139" s="30" t="s">
        <v>1368</v>
      </c>
      <c r="I139" s="32" t="s">
        <v>1369</v>
      </c>
      <c r="J139" s="30" t="s">
        <v>1370</v>
      </c>
      <c r="K139" s="30" t="s">
        <v>7</v>
      </c>
      <c r="L139" s="30" t="s">
        <v>7</v>
      </c>
      <c r="M139" s="30" t="s">
        <v>7</v>
      </c>
      <c r="N139" s="37">
        <v>44958</v>
      </c>
      <c r="O139" s="37">
        <v>45291</v>
      </c>
      <c r="P139" s="28" t="s">
        <v>1341</v>
      </c>
      <c r="Q139" s="28" t="s">
        <v>1342</v>
      </c>
      <c r="R139" s="28" t="s">
        <v>1343</v>
      </c>
      <c r="S139" s="28" t="s">
        <v>1344</v>
      </c>
      <c r="T139" s="26" t="s">
        <v>1345</v>
      </c>
      <c r="U139" s="26" t="s">
        <v>183</v>
      </c>
      <c r="V139" s="26" t="s">
        <v>183</v>
      </c>
      <c r="W139" s="26" t="s">
        <v>183</v>
      </c>
      <c r="X139" s="26" t="s">
        <v>183</v>
      </c>
      <c r="Y139" s="26" t="s">
        <v>183</v>
      </c>
      <c r="Z139" s="32">
        <v>0.5</v>
      </c>
      <c r="AA139" s="29">
        <f t="shared" si="20"/>
        <v>0.5</v>
      </c>
      <c r="AB139" s="32">
        <v>0.1</v>
      </c>
      <c r="AC139" s="32">
        <v>0.3</v>
      </c>
      <c r="AD139" s="32">
        <v>0.3</v>
      </c>
      <c r="AE139" s="32">
        <v>0.3</v>
      </c>
      <c r="AF139" s="30" t="s">
        <v>1371</v>
      </c>
      <c r="AG139" s="30" t="s">
        <v>1372</v>
      </c>
      <c r="AH139" s="30" t="s">
        <v>1373</v>
      </c>
      <c r="AI139" s="30" t="s">
        <v>186</v>
      </c>
      <c r="AJ139" s="31">
        <v>0.22</v>
      </c>
      <c r="AK139" s="32" t="s">
        <v>1374</v>
      </c>
      <c r="AL139" s="32" t="s">
        <v>1375</v>
      </c>
      <c r="AM139" s="32" t="s">
        <v>1376</v>
      </c>
      <c r="AN139" s="32">
        <v>0</v>
      </c>
      <c r="AO139" s="32">
        <v>0.56999999999999995</v>
      </c>
      <c r="AP139" s="68" t="s">
        <v>3282</v>
      </c>
      <c r="AQ139" s="68" t="s">
        <v>3283</v>
      </c>
      <c r="AR139" s="68" t="s">
        <v>3284</v>
      </c>
      <c r="AS139" s="68" t="s">
        <v>367</v>
      </c>
      <c r="AT139" s="69">
        <v>0.12</v>
      </c>
      <c r="AU139" s="39"/>
      <c r="AV139" s="39"/>
      <c r="AW139" s="39"/>
      <c r="AX139" s="39"/>
      <c r="AY139" s="39"/>
      <c r="AZ139" s="42">
        <f t="shared" si="17"/>
        <v>0.45499999999999996</v>
      </c>
      <c r="BA139" s="43">
        <f t="shared" si="18"/>
        <v>0.90999999999999992</v>
      </c>
      <c r="BB139" s="44" t="str">
        <f t="shared" si="15"/>
        <v>AVANCE SIGNIFICATIVO</v>
      </c>
      <c r="BC139" s="46">
        <f t="shared" si="19"/>
        <v>92</v>
      </c>
      <c r="BD139" s="45" t="str">
        <f t="shared" si="16"/>
        <v>CON TIEMPO</v>
      </c>
      <c r="BE139" s="75">
        <f>SUM(AZ139:AZ140)</f>
        <v>0.45499999999999996</v>
      </c>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row>
    <row r="140" spans="1:131" customFormat="1" ht="76.5" customHeight="1" thickBot="1" x14ac:dyDescent="0.3">
      <c r="A140" s="27">
        <v>129</v>
      </c>
      <c r="B140" s="30" t="s">
        <v>265</v>
      </c>
      <c r="C140" s="30" t="s">
        <v>266</v>
      </c>
      <c r="D140" s="30" t="s">
        <v>267</v>
      </c>
      <c r="E140" s="30" t="s">
        <v>268</v>
      </c>
      <c r="F140" s="30" t="s">
        <v>269</v>
      </c>
      <c r="G140" s="26" t="s">
        <v>1377</v>
      </c>
      <c r="H140" s="30" t="s">
        <v>1378</v>
      </c>
      <c r="I140" s="30" t="s">
        <v>1379</v>
      </c>
      <c r="J140" s="30" t="s">
        <v>273</v>
      </c>
      <c r="K140" s="30" t="s">
        <v>7</v>
      </c>
      <c r="L140" s="30" t="s">
        <v>7</v>
      </c>
      <c r="M140" s="30" t="s">
        <v>7</v>
      </c>
      <c r="N140" s="37">
        <v>45047</v>
      </c>
      <c r="O140" s="37">
        <v>45291</v>
      </c>
      <c r="P140" s="28" t="s">
        <v>1341</v>
      </c>
      <c r="Q140" s="28" t="s">
        <v>1342</v>
      </c>
      <c r="R140" s="28" t="s">
        <v>1343</v>
      </c>
      <c r="S140" s="28" t="s">
        <v>1344</v>
      </c>
      <c r="T140" s="26" t="s">
        <v>1345</v>
      </c>
      <c r="U140" s="26" t="s">
        <v>183</v>
      </c>
      <c r="V140" s="26" t="s">
        <v>183</v>
      </c>
      <c r="W140" s="26" t="s">
        <v>183</v>
      </c>
      <c r="X140" s="26" t="s">
        <v>183</v>
      </c>
      <c r="Y140" s="26" t="s">
        <v>183</v>
      </c>
      <c r="Z140" s="32">
        <v>0.5</v>
      </c>
      <c r="AA140" s="29">
        <f t="shared" si="20"/>
        <v>0.5</v>
      </c>
      <c r="AB140" s="29">
        <v>0</v>
      </c>
      <c r="AC140" s="32">
        <v>0.33</v>
      </c>
      <c r="AD140" s="32">
        <v>0.33</v>
      </c>
      <c r="AE140" s="32">
        <v>0.34</v>
      </c>
      <c r="AF140" s="30" t="s">
        <v>1380</v>
      </c>
      <c r="AG140" s="30" t="s">
        <v>7</v>
      </c>
      <c r="AH140" s="30" t="s">
        <v>1378</v>
      </c>
      <c r="AI140" s="30" t="s">
        <v>186</v>
      </c>
      <c r="AJ140" s="31">
        <v>0</v>
      </c>
      <c r="AK140" s="32" t="s">
        <v>1381</v>
      </c>
      <c r="AL140" s="32">
        <v>0</v>
      </c>
      <c r="AM140" s="32">
        <v>0</v>
      </c>
      <c r="AN140" s="32">
        <v>0</v>
      </c>
      <c r="AO140" s="32">
        <v>0</v>
      </c>
      <c r="AP140" s="68" t="s">
        <v>3285</v>
      </c>
      <c r="AQ140" s="68" t="s">
        <v>367</v>
      </c>
      <c r="AR140" s="68" t="s">
        <v>367</v>
      </c>
      <c r="AS140" s="68" t="s">
        <v>367</v>
      </c>
      <c r="AT140" s="69">
        <v>0</v>
      </c>
      <c r="AU140" s="39"/>
      <c r="AV140" s="39"/>
      <c r="AW140" s="39"/>
      <c r="AX140" s="39"/>
      <c r="AY140" s="39"/>
      <c r="AZ140" s="42">
        <f t="shared" ref="AZ140:AZ148" si="21">(AJ140+AO140+AT140+AY140)*Z140</f>
        <v>0</v>
      </c>
      <c r="BA140" s="43">
        <f t="shared" ref="BA140:BA148" si="22">AJ140+AO140+AT140+AY140</f>
        <v>0</v>
      </c>
      <c r="BB140" s="44" t="str">
        <f t="shared" ref="BB140:BB148" si="23">IF(BA140&lt;=0%,"SIN AVANCE",IF(BA140&lt;33%,"AVANCE MINIMO",IF(BA140&lt;66%,"AVANCE PARCIAL",IF(BA140&lt;=99.9%,"AVANCE SIGNIFICATIVO",IF(BA140=100%,"CUMPLIMIENTO TOTAL","ERROR")))))</f>
        <v>SIN AVANCE</v>
      </c>
      <c r="BC140" s="46">
        <f t="shared" ref="BC140:BC148" si="24">(IF(BB140="CUMPLIMIENTO TOTAL","NO APLICA ACCION FINALIZADA",O140-$C$6))</f>
        <v>92</v>
      </c>
      <c r="BD140" s="45" t="str">
        <f t="shared" si="16"/>
        <v>CON TIEMPO</v>
      </c>
      <c r="BE140" s="75"/>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row>
    <row r="141" spans="1:131" customFormat="1" ht="76.5" customHeight="1" thickBot="1" x14ac:dyDescent="0.3">
      <c r="A141" s="27">
        <v>130</v>
      </c>
      <c r="B141" s="26" t="s">
        <v>1382</v>
      </c>
      <c r="C141" s="26" t="s">
        <v>1383</v>
      </c>
      <c r="D141" s="26" t="s">
        <v>1384</v>
      </c>
      <c r="E141" s="26" t="s">
        <v>1385</v>
      </c>
      <c r="F141" s="26" t="s">
        <v>1386</v>
      </c>
      <c r="G141" s="26" t="s">
        <v>1387</v>
      </c>
      <c r="H141" s="26" t="s">
        <v>1388</v>
      </c>
      <c r="I141" s="26" t="s">
        <v>1389</v>
      </c>
      <c r="J141" s="26" t="s">
        <v>1390</v>
      </c>
      <c r="K141" s="26" t="s">
        <v>7</v>
      </c>
      <c r="L141" s="26" t="s">
        <v>7</v>
      </c>
      <c r="M141" s="26" t="s">
        <v>7</v>
      </c>
      <c r="N141" s="28">
        <v>44963</v>
      </c>
      <c r="O141" s="28">
        <v>45260</v>
      </c>
      <c r="P141" s="28" t="s">
        <v>1391</v>
      </c>
      <c r="Q141" s="28" t="s">
        <v>1392</v>
      </c>
      <c r="R141" s="28" t="s">
        <v>285</v>
      </c>
      <c r="S141" s="28" t="s">
        <v>286</v>
      </c>
      <c r="T141" s="26" t="s">
        <v>7</v>
      </c>
      <c r="U141" s="26" t="s">
        <v>183</v>
      </c>
      <c r="V141" s="26" t="s">
        <v>183</v>
      </c>
      <c r="W141" s="26" t="s">
        <v>183</v>
      </c>
      <c r="X141" s="26" t="s">
        <v>183</v>
      </c>
      <c r="Y141" s="26" t="s">
        <v>183</v>
      </c>
      <c r="Z141" s="35">
        <v>1</v>
      </c>
      <c r="AA141" s="29">
        <f t="shared" si="20"/>
        <v>1</v>
      </c>
      <c r="AB141" s="35">
        <v>0.25</v>
      </c>
      <c r="AC141" s="35">
        <v>0.25</v>
      </c>
      <c r="AD141" s="35">
        <v>0.25</v>
      </c>
      <c r="AE141" s="35">
        <v>0.25</v>
      </c>
      <c r="AF141" s="30" t="s">
        <v>1393</v>
      </c>
      <c r="AG141" s="30" t="s">
        <v>1394</v>
      </c>
      <c r="AH141" s="30" t="s">
        <v>1395</v>
      </c>
      <c r="AI141" s="30" t="s">
        <v>1396</v>
      </c>
      <c r="AJ141" s="63">
        <v>0.25</v>
      </c>
      <c r="AK141" s="32" t="s">
        <v>1397</v>
      </c>
      <c r="AL141" s="32" t="s">
        <v>1398</v>
      </c>
      <c r="AM141" s="32">
        <v>0</v>
      </c>
      <c r="AN141" s="32">
        <v>0</v>
      </c>
      <c r="AO141" s="32">
        <v>0.25</v>
      </c>
      <c r="AP141" s="68" t="s">
        <v>3286</v>
      </c>
      <c r="AQ141" s="68" t="s">
        <v>3287</v>
      </c>
      <c r="AR141" s="68" t="s">
        <v>3288</v>
      </c>
      <c r="AS141" s="68">
        <v>0</v>
      </c>
      <c r="AT141" s="69">
        <v>0.25</v>
      </c>
      <c r="AU141" s="39"/>
      <c r="AV141" s="39"/>
      <c r="AW141" s="39"/>
      <c r="AX141" s="39"/>
      <c r="AY141" s="39"/>
      <c r="AZ141" s="42">
        <f t="shared" si="21"/>
        <v>0.75</v>
      </c>
      <c r="BA141" s="43">
        <f t="shared" si="22"/>
        <v>0.75</v>
      </c>
      <c r="BB141" s="44" t="str">
        <f t="shared" si="23"/>
        <v>AVANCE SIGNIFICATIVO</v>
      </c>
      <c r="BC141" s="45">
        <f t="shared" si="24"/>
        <v>61</v>
      </c>
      <c r="BD141" s="45" t="str">
        <f t="shared" ref="BD141:BD148" si="25">(IF(BB141="CUMPLIMIENTO TOTAL","NO APLICA ACCION FINALIZADA",IF(BC141&lt;=0,"VENCIDO",IF(BC141&lt;=10,"POR VENCER","CON TIEMPO"))))</f>
        <v>CON TIEMPO</v>
      </c>
      <c r="BE141" s="43">
        <f>AZ141</f>
        <v>0.75</v>
      </c>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row>
    <row r="142" spans="1:131" customFormat="1" ht="76.5" customHeight="1" thickBot="1" x14ac:dyDescent="0.3">
      <c r="A142" s="27">
        <v>131</v>
      </c>
      <c r="B142" s="26" t="s">
        <v>1382</v>
      </c>
      <c r="C142" s="26" t="s">
        <v>1399</v>
      </c>
      <c r="D142" s="26" t="s">
        <v>1400</v>
      </c>
      <c r="E142" s="26" t="s">
        <v>1401</v>
      </c>
      <c r="F142" s="26" t="s">
        <v>1402</v>
      </c>
      <c r="G142" s="26" t="s">
        <v>1403</v>
      </c>
      <c r="H142" s="26" t="s">
        <v>1404</v>
      </c>
      <c r="I142" s="26" t="s">
        <v>1405</v>
      </c>
      <c r="J142" s="26" t="s">
        <v>1406</v>
      </c>
      <c r="K142" s="26" t="s">
        <v>7</v>
      </c>
      <c r="L142" s="26" t="s">
        <v>7</v>
      </c>
      <c r="M142" s="26" t="s">
        <v>7</v>
      </c>
      <c r="N142" s="28">
        <v>44963</v>
      </c>
      <c r="O142" s="28">
        <v>45260</v>
      </c>
      <c r="P142" s="28" t="s">
        <v>1391</v>
      </c>
      <c r="Q142" s="28" t="s">
        <v>1392</v>
      </c>
      <c r="R142" s="28" t="s">
        <v>285</v>
      </c>
      <c r="S142" s="28" t="s">
        <v>286</v>
      </c>
      <c r="T142" s="26" t="s">
        <v>7</v>
      </c>
      <c r="U142" s="26" t="s">
        <v>183</v>
      </c>
      <c r="V142" s="26" t="s">
        <v>183</v>
      </c>
      <c r="W142" s="26" t="s">
        <v>183</v>
      </c>
      <c r="X142" s="26" t="s">
        <v>183</v>
      </c>
      <c r="Y142" s="26" t="s">
        <v>183</v>
      </c>
      <c r="Z142" s="35">
        <v>0.25</v>
      </c>
      <c r="AA142" s="29">
        <f t="shared" si="20"/>
        <v>0.25</v>
      </c>
      <c r="AB142" s="35">
        <v>0.25</v>
      </c>
      <c r="AC142" s="35">
        <v>0.25</v>
      </c>
      <c r="AD142" s="35">
        <v>0.25</v>
      </c>
      <c r="AE142" s="35">
        <v>0.25</v>
      </c>
      <c r="AF142" s="30" t="s">
        <v>1407</v>
      </c>
      <c r="AG142" s="30" t="s">
        <v>1408</v>
      </c>
      <c r="AH142" s="30" t="s">
        <v>1409</v>
      </c>
      <c r="AI142" s="30">
        <v>0</v>
      </c>
      <c r="AJ142" s="64">
        <v>0</v>
      </c>
      <c r="AK142" s="32" t="s">
        <v>1410</v>
      </c>
      <c r="AL142" s="32" t="s">
        <v>1411</v>
      </c>
      <c r="AM142" s="32" t="s">
        <v>1412</v>
      </c>
      <c r="AN142" s="32">
        <v>0</v>
      </c>
      <c r="AO142" s="32">
        <v>0.25</v>
      </c>
      <c r="AP142" s="68" t="s">
        <v>3289</v>
      </c>
      <c r="AQ142" s="68" t="s">
        <v>3290</v>
      </c>
      <c r="AR142" s="68" t="s">
        <v>3291</v>
      </c>
      <c r="AS142" s="68">
        <v>0</v>
      </c>
      <c r="AT142" s="69">
        <v>0.5</v>
      </c>
      <c r="AU142" s="39"/>
      <c r="AV142" s="39"/>
      <c r="AW142" s="39"/>
      <c r="AX142" s="39"/>
      <c r="AY142" s="39"/>
      <c r="AZ142" s="42">
        <f t="shared" si="21"/>
        <v>0.1875</v>
      </c>
      <c r="BA142" s="43">
        <f t="shared" si="22"/>
        <v>0.75</v>
      </c>
      <c r="BB142" s="44" t="str">
        <f t="shared" si="23"/>
        <v>AVANCE SIGNIFICATIVO</v>
      </c>
      <c r="BC142" s="45">
        <f t="shared" si="24"/>
        <v>61</v>
      </c>
      <c r="BD142" s="45" t="str">
        <f t="shared" si="25"/>
        <v>CON TIEMPO</v>
      </c>
      <c r="BE142" s="75">
        <f>SUM(AZ142:AZ145)</f>
        <v>0.6875</v>
      </c>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row>
    <row r="143" spans="1:131" customFormat="1" ht="76.5" customHeight="1" thickBot="1" x14ac:dyDescent="0.3">
      <c r="A143" s="27">
        <v>132</v>
      </c>
      <c r="B143" s="26" t="s">
        <v>1382</v>
      </c>
      <c r="C143" s="26" t="s">
        <v>1399</v>
      </c>
      <c r="D143" s="26" t="s">
        <v>1400</v>
      </c>
      <c r="E143" s="26" t="s">
        <v>1401</v>
      </c>
      <c r="F143" s="26" t="s">
        <v>1402</v>
      </c>
      <c r="G143" s="26" t="s">
        <v>1413</v>
      </c>
      <c r="H143" s="26" t="s">
        <v>1414</v>
      </c>
      <c r="I143" s="26" t="s">
        <v>1415</v>
      </c>
      <c r="J143" s="26" t="s">
        <v>1416</v>
      </c>
      <c r="K143" s="26" t="s">
        <v>7</v>
      </c>
      <c r="L143" s="26" t="s">
        <v>7</v>
      </c>
      <c r="M143" s="26" t="s">
        <v>7</v>
      </c>
      <c r="N143" s="28">
        <v>44963</v>
      </c>
      <c r="O143" s="28">
        <v>45260</v>
      </c>
      <c r="P143" s="28" t="s">
        <v>1391</v>
      </c>
      <c r="Q143" s="28" t="s">
        <v>1392</v>
      </c>
      <c r="R143" s="28" t="s">
        <v>285</v>
      </c>
      <c r="S143" s="28" t="s">
        <v>286</v>
      </c>
      <c r="T143" s="26" t="s">
        <v>7</v>
      </c>
      <c r="U143" s="26" t="s">
        <v>183</v>
      </c>
      <c r="V143" s="26" t="s">
        <v>183</v>
      </c>
      <c r="W143" s="26" t="s">
        <v>183</v>
      </c>
      <c r="X143" s="26" t="s">
        <v>183</v>
      </c>
      <c r="Y143" s="26" t="s">
        <v>183</v>
      </c>
      <c r="Z143" s="35">
        <v>0.25</v>
      </c>
      <c r="AA143" s="29">
        <f t="shared" si="20"/>
        <v>0.25</v>
      </c>
      <c r="AB143" s="35">
        <v>0.25</v>
      </c>
      <c r="AC143" s="35">
        <v>0.25</v>
      </c>
      <c r="AD143" s="35">
        <v>0.25</v>
      </c>
      <c r="AE143" s="35">
        <v>0.25</v>
      </c>
      <c r="AF143" s="30" t="s">
        <v>1417</v>
      </c>
      <c r="AG143" s="30">
        <v>0</v>
      </c>
      <c r="AH143" s="30">
        <v>0</v>
      </c>
      <c r="AI143" s="30" t="s">
        <v>1418</v>
      </c>
      <c r="AJ143" s="64">
        <v>0</v>
      </c>
      <c r="AK143" s="32" t="s">
        <v>1419</v>
      </c>
      <c r="AL143" s="32" t="s">
        <v>1420</v>
      </c>
      <c r="AM143" s="32" t="s">
        <v>1421</v>
      </c>
      <c r="AN143" s="32">
        <v>0</v>
      </c>
      <c r="AO143" s="32">
        <v>0.25</v>
      </c>
      <c r="AP143" s="68" t="s">
        <v>3292</v>
      </c>
      <c r="AQ143" s="68" t="s">
        <v>3293</v>
      </c>
      <c r="AR143" s="68" t="s">
        <v>3294</v>
      </c>
      <c r="AS143" s="68">
        <v>0</v>
      </c>
      <c r="AT143" s="69">
        <v>0.5</v>
      </c>
      <c r="AU143" s="39"/>
      <c r="AV143" s="39"/>
      <c r="AW143" s="39"/>
      <c r="AX143" s="39"/>
      <c r="AY143" s="39"/>
      <c r="AZ143" s="42">
        <f t="shared" si="21"/>
        <v>0.1875</v>
      </c>
      <c r="BA143" s="43">
        <f t="shared" si="22"/>
        <v>0.75</v>
      </c>
      <c r="BB143" s="44" t="str">
        <f t="shared" si="23"/>
        <v>AVANCE SIGNIFICATIVO</v>
      </c>
      <c r="BC143" s="46">
        <f t="shared" si="24"/>
        <v>61</v>
      </c>
      <c r="BD143" s="45" t="str">
        <f t="shared" si="25"/>
        <v>CON TIEMPO</v>
      </c>
      <c r="BE143" s="75"/>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row>
    <row r="144" spans="1:131" customFormat="1" ht="76.5" customHeight="1" thickBot="1" x14ac:dyDescent="0.3">
      <c r="A144" s="27">
        <v>133</v>
      </c>
      <c r="B144" s="26" t="s">
        <v>1382</v>
      </c>
      <c r="C144" s="26" t="s">
        <v>1399</v>
      </c>
      <c r="D144" s="26" t="s">
        <v>1400</v>
      </c>
      <c r="E144" s="26" t="s">
        <v>1401</v>
      </c>
      <c r="F144" s="26" t="s">
        <v>1402</v>
      </c>
      <c r="G144" s="26" t="s">
        <v>1422</v>
      </c>
      <c r="H144" s="26" t="s">
        <v>1423</v>
      </c>
      <c r="I144" s="26" t="s">
        <v>1424</v>
      </c>
      <c r="J144" s="26" t="s">
        <v>1425</v>
      </c>
      <c r="K144" s="26" t="s">
        <v>1426</v>
      </c>
      <c r="L144" s="26" t="s">
        <v>7</v>
      </c>
      <c r="M144" s="26" t="s">
        <v>7</v>
      </c>
      <c r="N144" s="41">
        <v>44963</v>
      </c>
      <c r="O144" s="41">
        <v>45260</v>
      </c>
      <c r="P144" s="28" t="s">
        <v>1391</v>
      </c>
      <c r="Q144" s="28" t="s">
        <v>1392</v>
      </c>
      <c r="R144" s="28" t="s">
        <v>285</v>
      </c>
      <c r="S144" s="28" t="s">
        <v>286</v>
      </c>
      <c r="T144" s="26" t="s">
        <v>7</v>
      </c>
      <c r="U144" s="26" t="s">
        <v>183</v>
      </c>
      <c r="V144" s="26" t="s">
        <v>183</v>
      </c>
      <c r="W144" s="26" t="s">
        <v>183</v>
      </c>
      <c r="X144" s="26" t="s">
        <v>183</v>
      </c>
      <c r="Y144" s="26" t="s">
        <v>183</v>
      </c>
      <c r="Z144" s="35">
        <v>0.25</v>
      </c>
      <c r="AA144" s="29">
        <f t="shared" si="20"/>
        <v>0.25</v>
      </c>
      <c r="AB144" s="35">
        <v>0.25</v>
      </c>
      <c r="AC144" s="35">
        <v>0.25</v>
      </c>
      <c r="AD144" s="35">
        <v>0.25</v>
      </c>
      <c r="AE144" s="35">
        <v>0.25</v>
      </c>
      <c r="AF144" s="30" t="s">
        <v>1427</v>
      </c>
      <c r="AG144" s="30" t="s">
        <v>1428</v>
      </c>
      <c r="AH144" s="30">
        <v>0</v>
      </c>
      <c r="AI144" s="30" t="s">
        <v>1429</v>
      </c>
      <c r="AJ144" s="64">
        <v>0.25</v>
      </c>
      <c r="AK144" s="32">
        <v>0</v>
      </c>
      <c r="AL144" s="32">
        <v>0</v>
      </c>
      <c r="AM144" s="32">
        <v>0</v>
      </c>
      <c r="AN144" s="32">
        <v>0</v>
      </c>
      <c r="AO144" s="32">
        <v>0</v>
      </c>
      <c r="AP144" s="68">
        <v>0</v>
      </c>
      <c r="AQ144" s="68">
        <v>0</v>
      </c>
      <c r="AR144" s="68">
        <v>0</v>
      </c>
      <c r="AS144" s="68">
        <v>0</v>
      </c>
      <c r="AT144" s="69">
        <v>0</v>
      </c>
      <c r="AU144" s="39"/>
      <c r="AV144" s="39"/>
      <c r="AW144" s="39"/>
      <c r="AX144" s="39"/>
      <c r="AY144" s="39"/>
      <c r="AZ144" s="42">
        <f t="shared" si="21"/>
        <v>6.25E-2</v>
      </c>
      <c r="BA144" s="43">
        <f t="shared" si="22"/>
        <v>0.25</v>
      </c>
      <c r="BB144" s="44" t="str">
        <f t="shared" si="23"/>
        <v>AVANCE MINIMO</v>
      </c>
      <c r="BC144" s="45">
        <f t="shared" si="24"/>
        <v>61</v>
      </c>
      <c r="BD144" s="45" t="str">
        <f t="shared" si="25"/>
        <v>CON TIEMPO</v>
      </c>
      <c r="BE144" s="75"/>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row>
    <row r="145" spans="1:131" customFormat="1" ht="76.5" customHeight="1" thickBot="1" x14ac:dyDescent="0.3">
      <c r="A145" s="27">
        <v>134</v>
      </c>
      <c r="B145" s="26" t="s">
        <v>1382</v>
      </c>
      <c r="C145" s="26" t="s">
        <v>1399</v>
      </c>
      <c r="D145" s="26" t="s">
        <v>1400</v>
      </c>
      <c r="E145" s="26" t="s">
        <v>1401</v>
      </c>
      <c r="F145" s="26" t="s">
        <v>1402</v>
      </c>
      <c r="G145" s="26" t="s">
        <v>1430</v>
      </c>
      <c r="H145" s="26" t="s">
        <v>1431</v>
      </c>
      <c r="I145" s="26" t="s">
        <v>1432</v>
      </c>
      <c r="J145" s="26" t="s">
        <v>1433</v>
      </c>
      <c r="K145" s="26" t="s">
        <v>1426</v>
      </c>
      <c r="L145" s="26" t="s">
        <v>7</v>
      </c>
      <c r="M145" s="26" t="s">
        <v>7</v>
      </c>
      <c r="N145" s="28">
        <v>44963</v>
      </c>
      <c r="O145" s="28">
        <v>45260</v>
      </c>
      <c r="P145" s="28" t="s">
        <v>1391</v>
      </c>
      <c r="Q145" s="28" t="s">
        <v>1392</v>
      </c>
      <c r="R145" s="28" t="s">
        <v>285</v>
      </c>
      <c r="S145" s="28" t="s">
        <v>286</v>
      </c>
      <c r="T145" s="26" t="s">
        <v>7</v>
      </c>
      <c r="U145" s="26" t="s">
        <v>183</v>
      </c>
      <c r="V145" s="26" t="s">
        <v>183</v>
      </c>
      <c r="W145" s="26" t="s">
        <v>183</v>
      </c>
      <c r="X145" s="26" t="s">
        <v>183</v>
      </c>
      <c r="Y145" s="26" t="s">
        <v>183</v>
      </c>
      <c r="Z145" s="35">
        <v>0.25</v>
      </c>
      <c r="AA145" s="29">
        <f t="shared" si="20"/>
        <v>0.25</v>
      </c>
      <c r="AB145" s="35">
        <v>0.25</v>
      </c>
      <c r="AC145" s="35">
        <v>0.25</v>
      </c>
      <c r="AD145" s="35">
        <v>0.25</v>
      </c>
      <c r="AE145" s="35">
        <v>0.25</v>
      </c>
      <c r="AF145" s="30" t="s">
        <v>1434</v>
      </c>
      <c r="AG145" s="30" t="s">
        <v>1435</v>
      </c>
      <c r="AH145" s="30">
        <v>0</v>
      </c>
      <c r="AI145" s="30">
        <v>0</v>
      </c>
      <c r="AJ145" s="64">
        <v>1</v>
      </c>
      <c r="AK145" s="32" t="s">
        <v>188</v>
      </c>
      <c r="AL145" s="32" t="s">
        <v>7</v>
      </c>
      <c r="AM145" s="32" t="s">
        <v>7</v>
      </c>
      <c r="AN145" s="32" t="s">
        <v>7</v>
      </c>
      <c r="AO145" s="32">
        <v>0</v>
      </c>
      <c r="AP145" s="68" t="s">
        <v>188</v>
      </c>
      <c r="AQ145" s="68" t="s">
        <v>7</v>
      </c>
      <c r="AR145" s="68" t="s">
        <v>7</v>
      </c>
      <c r="AS145" s="68" t="s">
        <v>7</v>
      </c>
      <c r="AT145" s="69">
        <v>0</v>
      </c>
      <c r="AU145" s="39"/>
      <c r="AV145" s="39"/>
      <c r="AW145" s="39"/>
      <c r="AX145" s="39"/>
      <c r="AY145" s="39"/>
      <c r="AZ145" s="42">
        <f t="shared" si="21"/>
        <v>0.25</v>
      </c>
      <c r="BA145" s="43">
        <f t="shared" si="22"/>
        <v>1</v>
      </c>
      <c r="BB145" s="44" t="str">
        <f t="shared" si="23"/>
        <v>CUMPLIMIENTO TOTAL</v>
      </c>
      <c r="BC145" s="45" t="str">
        <f t="shared" si="24"/>
        <v>NO APLICA ACCION FINALIZADA</v>
      </c>
      <c r="BD145" s="45" t="str">
        <f t="shared" si="25"/>
        <v>NO APLICA ACCION FINALIZADA</v>
      </c>
      <c r="BE145" s="75"/>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row>
    <row r="146" spans="1:131" customFormat="1" ht="76.5" customHeight="1" thickBot="1" x14ac:dyDescent="0.3">
      <c r="A146" s="27">
        <v>135</v>
      </c>
      <c r="B146" s="26" t="s">
        <v>1382</v>
      </c>
      <c r="C146" s="26" t="s">
        <v>1399</v>
      </c>
      <c r="D146" s="26" t="s">
        <v>1436</v>
      </c>
      <c r="E146" s="26" t="s">
        <v>1437</v>
      </c>
      <c r="F146" s="26" t="s">
        <v>1438</v>
      </c>
      <c r="G146" s="26" t="s">
        <v>1439</v>
      </c>
      <c r="H146" s="26" t="s">
        <v>1440</v>
      </c>
      <c r="I146" s="26" t="s">
        <v>1441</v>
      </c>
      <c r="J146" s="26" t="s">
        <v>1442</v>
      </c>
      <c r="K146" s="26" t="s">
        <v>7</v>
      </c>
      <c r="L146" s="26" t="s">
        <v>7</v>
      </c>
      <c r="M146" s="26" t="s">
        <v>7</v>
      </c>
      <c r="N146" s="28">
        <v>44963</v>
      </c>
      <c r="O146" s="28">
        <v>45260</v>
      </c>
      <c r="P146" s="28" t="s">
        <v>1391</v>
      </c>
      <c r="Q146" s="28" t="s">
        <v>1392</v>
      </c>
      <c r="R146" s="28" t="s">
        <v>285</v>
      </c>
      <c r="S146" s="28" t="s">
        <v>286</v>
      </c>
      <c r="T146" s="26" t="s">
        <v>7</v>
      </c>
      <c r="U146" s="26" t="s">
        <v>183</v>
      </c>
      <c r="V146" s="26" t="s">
        <v>183</v>
      </c>
      <c r="W146" s="26" t="s">
        <v>183</v>
      </c>
      <c r="X146" s="26" t="s">
        <v>183</v>
      </c>
      <c r="Y146" s="26" t="s">
        <v>183</v>
      </c>
      <c r="Z146" s="35">
        <v>1</v>
      </c>
      <c r="AA146" s="29">
        <f t="shared" si="20"/>
        <v>1</v>
      </c>
      <c r="AB146" s="35">
        <v>0.25</v>
      </c>
      <c r="AC146" s="35">
        <v>0.25</v>
      </c>
      <c r="AD146" s="35">
        <v>0.25</v>
      </c>
      <c r="AE146" s="35">
        <v>0.25</v>
      </c>
      <c r="AF146" s="30" t="s">
        <v>1443</v>
      </c>
      <c r="AG146" s="30" t="s">
        <v>1444</v>
      </c>
      <c r="AH146" s="30" t="s">
        <v>1395</v>
      </c>
      <c r="AI146" s="30" t="s">
        <v>1445</v>
      </c>
      <c r="AJ146" s="64">
        <v>0.25</v>
      </c>
      <c r="AK146" s="32" t="s">
        <v>1446</v>
      </c>
      <c r="AL146" s="32" t="s">
        <v>1447</v>
      </c>
      <c r="AM146" s="32">
        <v>0</v>
      </c>
      <c r="AN146" s="32">
        <v>0</v>
      </c>
      <c r="AO146" s="32">
        <v>0.25</v>
      </c>
      <c r="AP146" s="68" t="s">
        <v>3295</v>
      </c>
      <c r="AQ146" s="68" t="s">
        <v>3296</v>
      </c>
      <c r="AR146" s="68" t="s">
        <v>3297</v>
      </c>
      <c r="AS146" s="68" t="s">
        <v>7</v>
      </c>
      <c r="AT146" s="69">
        <v>0.5</v>
      </c>
      <c r="AU146" s="39"/>
      <c r="AV146" s="39"/>
      <c r="AW146" s="39"/>
      <c r="AX146" s="39"/>
      <c r="AY146" s="39"/>
      <c r="AZ146" s="42">
        <f t="shared" si="21"/>
        <v>1</v>
      </c>
      <c r="BA146" s="43">
        <f t="shared" si="22"/>
        <v>1</v>
      </c>
      <c r="BB146" s="44" t="str">
        <f t="shared" si="23"/>
        <v>CUMPLIMIENTO TOTAL</v>
      </c>
      <c r="BC146" s="45" t="str">
        <f t="shared" si="24"/>
        <v>NO APLICA ACCION FINALIZADA</v>
      </c>
      <c r="BD146" s="45" t="str">
        <f t="shared" si="25"/>
        <v>NO APLICA ACCION FINALIZADA</v>
      </c>
      <c r="BE146" s="43">
        <f>AZ146</f>
        <v>1</v>
      </c>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row>
    <row r="147" spans="1:131" customFormat="1" ht="76.5" customHeight="1" thickBot="1" x14ac:dyDescent="0.3">
      <c r="A147" s="27">
        <v>136</v>
      </c>
      <c r="B147" s="26" t="s">
        <v>307</v>
      </c>
      <c r="C147" s="26" t="s">
        <v>308</v>
      </c>
      <c r="D147" s="26" t="s">
        <v>309</v>
      </c>
      <c r="E147" s="26" t="s">
        <v>1448</v>
      </c>
      <c r="F147" s="26" t="s">
        <v>311</v>
      </c>
      <c r="G147" s="26" t="s">
        <v>1449</v>
      </c>
      <c r="H147" s="26" t="s">
        <v>1450</v>
      </c>
      <c r="I147" s="26" t="s">
        <v>1451</v>
      </c>
      <c r="J147" s="26" t="s">
        <v>1452</v>
      </c>
      <c r="K147" s="26" t="s">
        <v>1426</v>
      </c>
      <c r="L147" s="26" t="s">
        <v>7</v>
      </c>
      <c r="M147" s="26" t="s">
        <v>7</v>
      </c>
      <c r="N147" s="41">
        <v>44963</v>
      </c>
      <c r="O147" s="41">
        <v>45260</v>
      </c>
      <c r="P147" s="28" t="s">
        <v>1391</v>
      </c>
      <c r="Q147" s="28" t="s">
        <v>1392</v>
      </c>
      <c r="R147" s="28" t="s">
        <v>285</v>
      </c>
      <c r="S147" s="28" t="s">
        <v>286</v>
      </c>
      <c r="T147" s="26" t="s">
        <v>7</v>
      </c>
      <c r="U147" s="26" t="s">
        <v>183</v>
      </c>
      <c r="V147" s="26" t="s">
        <v>183</v>
      </c>
      <c r="W147" s="26" t="s">
        <v>183</v>
      </c>
      <c r="X147" s="26" t="s">
        <v>183</v>
      </c>
      <c r="Y147" s="26" t="s">
        <v>183</v>
      </c>
      <c r="Z147" s="35">
        <v>0.5</v>
      </c>
      <c r="AA147" s="29">
        <f t="shared" si="20"/>
        <v>0.5</v>
      </c>
      <c r="AB147" s="35">
        <v>0.25</v>
      </c>
      <c r="AC147" s="35">
        <v>0.25</v>
      </c>
      <c r="AD147" s="35">
        <v>0.25</v>
      </c>
      <c r="AE147" s="35">
        <v>0.25</v>
      </c>
      <c r="AF147" s="30" t="s">
        <v>1453</v>
      </c>
      <c r="AG147" s="30" t="s">
        <v>367</v>
      </c>
      <c r="AH147" s="30" t="s">
        <v>1454</v>
      </c>
      <c r="AI147" s="30" t="s">
        <v>1455</v>
      </c>
      <c r="AJ147" s="64">
        <v>0</v>
      </c>
      <c r="AK147" s="32">
        <v>0</v>
      </c>
      <c r="AL147" s="32">
        <v>0</v>
      </c>
      <c r="AM147" s="32">
        <v>0</v>
      </c>
      <c r="AN147" s="32">
        <v>0</v>
      </c>
      <c r="AO147" s="32">
        <v>0</v>
      </c>
      <c r="AP147" s="68">
        <v>0</v>
      </c>
      <c r="AQ147" s="68">
        <v>0</v>
      </c>
      <c r="AR147" s="68">
        <v>0</v>
      </c>
      <c r="AS147" s="68">
        <v>0</v>
      </c>
      <c r="AT147" s="69">
        <v>0</v>
      </c>
      <c r="AU147" s="39"/>
      <c r="AV147" s="39"/>
      <c r="AW147" s="39"/>
      <c r="AX147" s="39"/>
      <c r="AY147" s="39"/>
      <c r="AZ147" s="42">
        <f t="shared" si="21"/>
        <v>0</v>
      </c>
      <c r="BA147" s="43">
        <f t="shared" si="22"/>
        <v>0</v>
      </c>
      <c r="BB147" s="44" t="str">
        <f t="shared" si="23"/>
        <v>SIN AVANCE</v>
      </c>
      <c r="BC147" s="46">
        <f t="shared" si="24"/>
        <v>61</v>
      </c>
      <c r="BD147" s="45" t="str">
        <f t="shared" si="25"/>
        <v>CON TIEMPO</v>
      </c>
      <c r="BE147" s="75">
        <f>SUM(AZ147:AZ148)</f>
        <v>0.5</v>
      </c>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row>
    <row r="148" spans="1:131" customFormat="1" ht="76.5" customHeight="1" thickBot="1" x14ac:dyDescent="0.3">
      <c r="A148" s="27">
        <v>137</v>
      </c>
      <c r="B148" s="26" t="s">
        <v>307</v>
      </c>
      <c r="C148" s="26" t="s">
        <v>308</v>
      </c>
      <c r="D148" s="26" t="s">
        <v>309</v>
      </c>
      <c r="E148" s="26" t="s">
        <v>1448</v>
      </c>
      <c r="F148" s="26" t="s">
        <v>311</v>
      </c>
      <c r="G148" s="26" t="s">
        <v>1456</v>
      </c>
      <c r="H148" s="26" t="s">
        <v>1457</v>
      </c>
      <c r="I148" s="26" t="s">
        <v>1458</v>
      </c>
      <c r="J148" s="26" t="s">
        <v>1459</v>
      </c>
      <c r="K148" s="26" t="s">
        <v>1426</v>
      </c>
      <c r="L148" s="26" t="s">
        <v>7</v>
      </c>
      <c r="M148" s="26" t="s">
        <v>7</v>
      </c>
      <c r="N148" s="41">
        <v>44927</v>
      </c>
      <c r="O148" s="41">
        <v>45107</v>
      </c>
      <c r="P148" s="28" t="s">
        <v>1391</v>
      </c>
      <c r="Q148" s="28" t="s">
        <v>1392</v>
      </c>
      <c r="R148" s="28" t="s">
        <v>285</v>
      </c>
      <c r="S148" s="28" t="s">
        <v>286</v>
      </c>
      <c r="T148" s="26" t="s">
        <v>7</v>
      </c>
      <c r="U148" s="26" t="s">
        <v>183</v>
      </c>
      <c r="V148" s="26" t="s">
        <v>183</v>
      </c>
      <c r="W148" s="26" t="s">
        <v>183</v>
      </c>
      <c r="X148" s="26" t="s">
        <v>183</v>
      </c>
      <c r="Y148" s="26" t="s">
        <v>183</v>
      </c>
      <c r="Z148" s="35">
        <v>0.5</v>
      </c>
      <c r="AA148" s="29">
        <f t="shared" si="20"/>
        <v>0.5</v>
      </c>
      <c r="AB148" s="35">
        <v>0.5</v>
      </c>
      <c r="AC148" s="35">
        <v>0.5</v>
      </c>
      <c r="AD148" s="35">
        <v>0</v>
      </c>
      <c r="AE148" s="35">
        <v>0</v>
      </c>
      <c r="AF148" s="30" t="s">
        <v>1460</v>
      </c>
      <c r="AG148" s="30" t="s">
        <v>1461</v>
      </c>
      <c r="AH148" s="30" t="s">
        <v>1462</v>
      </c>
      <c r="AI148" s="30">
        <v>0</v>
      </c>
      <c r="AJ148" s="64">
        <v>0.25</v>
      </c>
      <c r="AK148" s="32" t="s">
        <v>1463</v>
      </c>
      <c r="AL148" s="32" t="s">
        <v>1464</v>
      </c>
      <c r="AM148" s="32" t="s">
        <v>7</v>
      </c>
      <c r="AN148" s="32" t="s">
        <v>7</v>
      </c>
      <c r="AO148" s="32">
        <v>0.75</v>
      </c>
      <c r="AP148" s="68" t="s">
        <v>188</v>
      </c>
      <c r="AQ148" s="68" t="s">
        <v>7</v>
      </c>
      <c r="AR148" s="68" t="s">
        <v>7</v>
      </c>
      <c r="AS148" s="68" t="s">
        <v>7</v>
      </c>
      <c r="AT148" s="69">
        <v>0</v>
      </c>
      <c r="AU148" s="39"/>
      <c r="AV148" s="39"/>
      <c r="AW148" s="39"/>
      <c r="AX148" s="39"/>
      <c r="AY148" s="39"/>
      <c r="AZ148" s="42">
        <f t="shared" si="21"/>
        <v>0.5</v>
      </c>
      <c r="BA148" s="43">
        <f t="shared" si="22"/>
        <v>1</v>
      </c>
      <c r="BB148" s="44" t="str">
        <f t="shared" si="23"/>
        <v>CUMPLIMIENTO TOTAL</v>
      </c>
      <c r="BC148" s="45" t="str">
        <f t="shared" si="24"/>
        <v>NO APLICA ACCION FINALIZADA</v>
      </c>
      <c r="BD148" s="45" t="str">
        <f t="shared" si="25"/>
        <v>NO APLICA ACCION FINALIZADA</v>
      </c>
      <c r="BE148" s="75"/>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row>
    <row r="149" spans="1:131" ht="76.5" customHeight="1" thickBot="1" x14ac:dyDescent="0.3">
      <c r="A149" s="27">
        <v>138</v>
      </c>
      <c r="B149" s="26" t="s">
        <v>307</v>
      </c>
      <c r="C149" s="26" t="s">
        <v>308</v>
      </c>
      <c r="D149" s="26" t="s">
        <v>1465</v>
      </c>
      <c r="E149" s="26" t="s">
        <v>1466</v>
      </c>
      <c r="F149" s="26" t="s">
        <v>1467</v>
      </c>
      <c r="G149" s="26" t="s">
        <v>1468</v>
      </c>
      <c r="H149" s="26" t="s">
        <v>1469</v>
      </c>
      <c r="I149" s="35">
        <v>1</v>
      </c>
      <c r="J149" s="26" t="s">
        <v>1470</v>
      </c>
      <c r="K149" s="26" t="s">
        <v>7</v>
      </c>
      <c r="L149" s="26" t="s">
        <v>7</v>
      </c>
      <c r="M149" s="40" t="s">
        <v>1471</v>
      </c>
      <c r="N149" s="28">
        <v>44928</v>
      </c>
      <c r="O149" s="28">
        <v>45290</v>
      </c>
      <c r="P149" s="40" t="s">
        <v>29</v>
      </c>
      <c r="Q149" s="27" t="s">
        <v>1472</v>
      </c>
      <c r="R149" s="30" t="s">
        <v>1473</v>
      </c>
      <c r="S149" s="27" t="s">
        <v>1474</v>
      </c>
      <c r="T149" s="27" t="s">
        <v>7</v>
      </c>
      <c r="U149" s="26" t="s">
        <v>183</v>
      </c>
      <c r="V149" s="26" t="s">
        <v>183</v>
      </c>
      <c r="W149" s="26" t="s">
        <v>183</v>
      </c>
      <c r="X149" s="26" t="s">
        <v>183</v>
      </c>
      <c r="Y149" s="26" t="s">
        <v>183</v>
      </c>
      <c r="Z149" s="35">
        <v>0.33</v>
      </c>
      <c r="AA149" s="29">
        <f t="shared" si="20"/>
        <v>0.33</v>
      </c>
      <c r="AB149" s="32">
        <v>0.25</v>
      </c>
      <c r="AC149" s="32">
        <v>0.25</v>
      </c>
      <c r="AD149" s="32">
        <v>0.25</v>
      </c>
      <c r="AE149" s="32">
        <v>0.25</v>
      </c>
      <c r="AF149" s="30" t="s">
        <v>1475</v>
      </c>
      <c r="AG149" s="30" t="s">
        <v>1476</v>
      </c>
      <c r="AH149" s="30" t="s">
        <v>1477</v>
      </c>
      <c r="AI149" s="30" t="s">
        <v>1478</v>
      </c>
      <c r="AJ149" s="31">
        <v>0.25</v>
      </c>
      <c r="AK149" s="32" t="s">
        <v>1479</v>
      </c>
      <c r="AL149" s="32" t="s">
        <v>1480</v>
      </c>
      <c r="AM149" s="32" t="s">
        <v>1481</v>
      </c>
      <c r="AN149" s="32" t="s">
        <v>1482</v>
      </c>
      <c r="AO149" s="32">
        <v>0.3</v>
      </c>
      <c r="AP149" s="68" t="s">
        <v>3298</v>
      </c>
      <c r="AQ149" s="68" t="s">
        <v>3299</v>
      </c>
      <c r="AR149" s="68" t="s">
        <v>3300</v>
      </c>
      <c r="AS149" s="68" t="s">
        <v>3301</v>
      </c>
      <c r="AT149" s="69">
        <v>0.23</v>
      </c>
      <c r="AU149" s="39"/>
      <c r="AV149" s="39"/>
      <c r="AW149" s="39"/>
      <c r="AX149" s="39"/>
      <c r="AY149" s="39"/>
      <c r="AZ149" s="42">
        <f t="shared" ref="AZ149:AZ154" si="26">(AJ149+AO149+AT149+AY149)*Z149</f>
        <v>0.25740000000000002</v>
      </c>
      <c r="BA149" s="43">
        <f t="shared" ref="BA149:BA154" si="27">AJ149+AO149+AT149+AY149</f>
        <v>0.78</v>
      </c>
      <c r="BB149" s="44" t="str">
        <f t="shared" ref="BB149:BB187" si="28">IF(BA149&lt;=0%,"SIN AVANCE",IF(BA149&lt;33%,"AVANCE MINIMO",IF(BA149&lt;66%,"AVANCE PARCIAL",IF(BA149&lt;=99.9%,"AVANCE SIGNIFICATIVO",IF(BA149=100%,"CUMPLIMIENTO TOTAL","ERROR")))))</f>
        <v>AVANCE SIGNIFICATIVO</v>
      </c>
      <c r="BC149" s="46">
        <f t="shared" ref="BC149:BC187" si="29">(IF(BB149="CUMPLIMIENTO TOTAL","NO APLICA ACCION FINALIZADA",O149-$C$6))</f>
        <v>91</v>
      </c>
      <c r="BD149" s="45" t="str">
        <f t="shared" ref="BD149:BD187" si="30">(IF(BB149="CUMPLIMIENTO TOTAL","NO APLICA ACCION FINALIZADA",IF(BC149&lt;=0,"VENCIDO",IF(BC149&lt;=10,"POR VENCER","CON TIEMPO"))))</f>
        <v>CON TIEMPO</v>
      </c>
      <c r="BE149" s="75">
        <f>SUM(AZ149:AZ151)</f>
        <v>0.70940000000000003</v>
      </c>
    </row>
    <row r="150" spans="1:131" ht="76.5" customHeight="1" thickBot="1" x14ac:dyDescent="0.3">
      <c r="A150" s="27">
        <v>139</v>
      </c>
      <c r="B150" s="26" t="s">
        <v>307</v>
      </c>
      <c r="C150" s="26" t="s">
        <v>308</v>
      </c>
      <c r="D150" s="26" t="s">
        <v>1465</v>
      </c>
      <c r="E150" s="26" t="s">
        <v>1466</v>
      </c>
      <c r="F150" s="26" t="s">
        <v>1467</v>
      </c>
      <c r="G150" s="26" t="s">
        <v>1483</v>
      </c>
      <c r="H150" s="26" t="s">
        <v>1484</v>
      </c>
      <c r="I150" s="35" t="s">
        <v>1485</v>
      </c>
      <c r="J150" s="26" t="s">
        <v>1486</v>
      </c>
      <c r="K150" s="26" t="s">
        <v>7</v>
      </c>
      <c r="L150" s="26" t="s">
        <v>7</v>
      </c>
      <c r="M150" s="40" t="s">
        <v>1471</v>
      </c>
      <c r="N150" s="28">
        <v>44928</v>
      </c>
      <c r="O150" s="28">
        <v>45290</v>
      </c>
      <c r="P150" s="40" t="s">
        <v>29</v>
      </c>
      <c r="Q150" s="27" t="s">
        <v>1472</v>
      </c>
      <c r="R150" s="30" t="s">
        <v>1473</v>
      </c>
      <c r="S150" s="27" t="s">
        <v>1474</v>
      </c>
      <c r="T150" s="27" t="s">
        <v>7</v>
      </c>
      <c r="U150" s="26" t="s">
        <v>183</v>
      </c>
      <c r="V150" s="26" t="s">
        <v>183</v>
      </c>
      <c r="W150" s="26" t="s">
        <v>183</v>
      </c>
      <c r="X150" s="26" t="s">
        <v>183</v>
      </c>
      <c r="Y150" s="26" t="s">
        <v>183</v>
      </c>
      <c r="Z150" s="35">
        <v>0.33</v>
      </c>
      <c r="AA150" s="29">
        <f t="shared" si="20"/>
        <v>0.33</v>
      </c>
      <c r="AB150" s="32">
        <v>0</v>
      </c>
      <c r="AC150" s="32">
        <v>0.35</v>
      </c>
      <c r="AD150" s="32">
        <v>0.35</v>
      </c>
      <c r="AE150" s="32">
        <v>0.3</v>
      </c>
      <c r="AF150" s="30" t="s">
        <v>1487</v>
      </c>
      <c r="AG150" s="30" t="s">
        <v>1488</v>
      </c>
      <c r="AH150" s="30" t="s">
        <v>1477</v>
      </c>
      <c r="AI150" s="30" t="s">
        <v>1489</v>
      </c>
      <c r="AJ150" s="31">
        <v>0</v>
      </c>
      <c r="AK150" s="32" t="s">
        <v>1490</v>
      </c>
      <c r="AL150" s="32" t="s">
        <v>1491</v>
      </c>
      <c r="AM150" s="32" t="s">
        <v>1492</v>
      </c>
      <c r="AN150" s="32" t="s">
        <v>1493</v>
      </c>
      <c r="AO150" s="32">
        <v>0.35</v>
      </c>
      <c r="AP150" s="68" t="s">
        <v>3302</v>
      </c>
      <c r="AQ150" s="68" t="s">
        <v>3303</v>
      </c>
      <c r="AR150" s="68" t="s">
        <v>3304</v>
      </c>
      <c r="AS150" s="68" t="s">
        <v>3305</v>
      </c>
      <c r="AT150" s="69">
        <v>0.35</v>
      </c>
      <c r="AU150" s="39"/>
      <c r="AV150" s="39"/>
      <c r="AW150" s="39"/>
      <c r="AX150" s="39"/>
      <c r="AY150" s="39"/>
      <c r="AZ150" s="42">
        <f t="shared" si="26"/>
        <v>0.23099999999999998</v>
      </c>
      <c r="BA150" s="43">
        <f t="shared" si="27"/>
        <v>0.7</v>
      </c>
      <c r="BB150" s="44" t="str">
        <f t="shared" si="28"/>
        <v>AVANCE SIGNIFICATIVO</v>
      </c>
      <c r="BC150" s="46">
        <f t="shared" si="29"/>
        <v>91</v>
      </c>
      <c r="BD150" s="45" t="str">
        <f t="shared" si="30"/>
        <v>CON TIEMPO</v>
      </c>
      <c r="BE150" s="75"/>
    </row>
    <row r="151" spans="1:131" ht="76.5" customHeight="1" thickBot="1" x14ac:dyDescent="0.3">
      <c r="A151" s="27">
        <v>140</v>
      </c>
      <c r="B151" s="26" t="s">
        <v>307</v>
      </c>
      <c r="C151" s="26" t="s">
        <v>308</v>
      </c>
      <c r="D151" s="26" t="s">
        <v>1465</v>
      </c>
      <c r="E151" s="26" t="s">
        <v>1466</v>
      </c>
      <c r="F151" s="26" t="s">
        <v>1467</v>
      </c>
      <c r="G151" s="26" t="s">
        <v>1494</v>
      </c>
      <c r="H151" s="26" t="s">
        <v>1495</v>
      </c>
      <c r="I151" s="35" t="s">
        <v>1496</v>
      </c>
      <c r="J151" s="26" t="s">
        <v>1497</v>
      </c>
      <c r="K151" s="26" t="s">
        <v>7</v>
      </c>
      <c r="L151" s="26" t="s">
        <v>7</v>
      </c>
      <c r="M151" s="40" t="s">
        <v>1498</v>
      </c>
      <c r="N151" s="28">
        <v>44928</v>
      </c>
      <c r="O151" s="28">
        <v>45260</v>
      </c>
      <c r="P151" s="40" t="s">
        <v>29</v>
      </c>
      <c r="Q151" s="27" t="s">
        <v>1472</v>
      </c>
      <c r="R151" s="30" t="s">
        <v>1473</v>
      </c>
      <c r="S151" s="27" t="s">
        <v>1474</v>
      </c>
      <c r="T151" s="27" t="s">
        <v>7</v>
      </c>
      <c r="U151" s="26" t="s">
        <v>183</v>
      </c>
      <c r="V151" s="26" t="s">
        <v>183</v>
      </c>
      <c r="W151" s="26" t="s">
        <v>183</v>
      </c>
      <c r="X151" s="26" t="s">
        <v>183</v>
      </c>
      <c r="Y151" s="26" t="s">
        <v>183</v>
      </c>
      <c r="Z151" s="35">
        <v>0.34</v>
      </c>
      <c r="AA151" s="29">
        <f t="shared" si="20"/>
        <v>0.34</v>
      </c>
      <c r="AB151" s="32">
        <v>0</v>
      </c>
      <c r="AC151" s="32">
        <v>0.4</v>
      </c>
      <c r="AD151" s="32">
        <v>0.4</v>
      </c>
      <c r="AE151" s="32">
        <v>0.2</v>
      </c>
      <c r="AF151" s="30" t="s">
        <v>1499</v>
      </c>
      <c r="AG151" s="30" t="s">
        <v>1500</v>
      </c>
      <c r="AH151" s="30" t="s">
        <v>1477</v>
      </c>
      <c r="AI151" s="30" t="s">
        <v>1501</v>
      </c>
      <c r="AJ151" s="31">
        <v>0.25</v>
      </c>
      <c r="AK151" s="32" t="s">
        <v>1502</v>
      </c>
      <c r="AL151" s="32" t="s">
        <v>1503</v>
      </c>
      <c r="AM151" s="32" t="s">
        <v>1504</v>
      </c>
      <c r="AN151" s="32" t="s">
        <v>1505</v>
      </c>
      <c r="AO151" s="32">
        <v>0.4</v>
      </c>
      <c r="AP151" s="68" t="s">
        <v>3306</v>
      </c>
      <c r="AQ151" s="68" t="s">
        <v>3307</v>
      </c>
      <c r="AR151" s="68" t="s">
        <v>3308</v>
      </c>
      <c r="AS151" s="68" t="s">
        <v>3309</v>
      </c>
      <c r="AT151" s="69">
        <v>0</v>
      </c>
      <c r="AU151" s="39"/>
      <c r="AV151" s="39"/>
      <c r="AW151" s="39"/>
      <c r="AX151" s="39"/>
      <c r="AY151" s="39"/>
      <c r="AZ151" s="42">
        <f t="shared" si="26"/>
        <v>0.22100000000000003</v>
      </c>
      <c r="BA151" s="43">
        <f t="shared" si="27"/>
        <v>0.65</v>
      </c>
      <c r="BB151" s="44" t="str">
        <f t="shared" si="28"/>
        <v>AVANCE PARCIAL</v>
      </c>
      <c r="BC151" s="46">
        <f t="shared" si="29"/>
        <v>61</v>
      </c>
      <c r="BD151" s="45" t="str">
        <f t="shared" si="30"/>
        <v>CON TIEMPO</v>
      </c>
      <c r="BE151" s="75"/>
    </row>
    <row r="152" spans="1:131" ht="76.5" customHeight="1" thickBot="1" x14ac:dyDescent="0.3">
      <c r="A152" s="27">
        <v>141</v>
      </c>
      <c r="B152" s="26" t="s">
        <v>1506</v>
      </c>
      <c r="C152" s="26" t="s">
        <v>1507</v>
      </c>
      <c r="D152" s="26" t="s">
        <v>1508</v>
      </c>
      <c r="E152" s="26" t="s">
        <v>1509</v>
      </c>
      <c r="F152" s="26" t="s">
        <v>1510</v>
      </c>
      <c r="G152" s="26" t="s">
        <v>1511</v>
      </c>
      <c r="H152" s="26" t="s">
        <v>1512</v>
      </c>
      <c r="I152" s="35">
        <v>1</v>
      </c>
      <c r="J152" s="26" t="s">
        <v>1513</v>
      </c>
      <c r="K152" s="40" t="s">
        <v>7</v>
      </c>
      <c r="L152" s="26" t="s">
        <v>7</v>
      </c>
      <c r="M152" s="26" t="s">
        <v>7</v>
      </c>
      <c r="N152" s="28">
        <v>44928</v>
      </c>
      <c r="O152" s="28">
        <v>45107</v>
      </c>
      <c r="P152" s="40" t="s">
        <v>29</v>
      </c>
      <c r="Q152" s="27" t="s">
        <v>1472</v>
      </c>
      <c r="R152" s="30" t="s">
        <v>1473</v>
      </c>
      <c r="S152" s="27" t="s">
        <v>1474</v>
      </c>
      <c r="T152" s="27" t="s">
        <v>7</v>
      </c>
      <c r="U152" s="26" t="s">
        <v>183</v>
      </c>
      <c r="V152" s="26" t="s">
        <v>183</v>
      </c>
      <c r="W152" s="26" t="s">
        <v>183</v>
      </c>
      <c r="X152" s="26" t="s">
        <v>183</v>
      </c>
      <c r="Y152" s="26" t="s">
        <v>183</v>
      </c>
      <c r="Z152" s="35">
        <v>0.5</v>
      </c>
      <c r="AA152" s="29">
        <f t="shared" si="20"/>
        <v>0.5</v>
      </c>
      <c r="AB152" s="32">
        <v>0</v>
      </c>
      <c r="AC152" s="32">
        <v>0.2</v>
      </c>
      <c r="AD152" s="32">
        <v>0.8</v>
      </c>
      <c r="AE152" s="29">
        <v>0</v>
      </c>
      <c r="AF152" s="30" t="s">
        <v>1514</v>
      </c>
      <c r="AG152" s="30" t="s">
        <v>1515</v>
      </c>
      <c r="AH152" s="30" t="s">
        <v>1516</v>
      </c>
      <c r="AI152" s="30" t="s">
        <v>1517</v>
      </c>
      <c r="AJ152" s="31">
        <v>0.33</v>
      </c>
      <c r="AK152" s="32" t="s">
        <v>1518</v>
      </c>
      <c r="AL152" s="32" t="s">
        <v>1519</v>
      </c>
      <c r="AM152" s="32" t="s">
        <v>1520</v>
      </c>
      <c r="AN152" s="32" t="s">
        <v>1521</v>
      </c>
      <c r="AO152" s="32">
        <v>0.2</v>
      </c>
      <c r="AP152" s="68" t="s">
        <v>3310</v>
      </c>
      <c r="AQ152" s="68" t="s">
        <v>3311</v>
      </c>
      <c r="AR152" s="68" t="s">
        <v>3312</v>
      </c>
      <c r="AS152" s="68" t="s">
        <v>3313</v>
      </c>
      <c r="AT152" s="69">
        <v>0.12</v>
      </c>
      <c r="AU152" s="39"/>
      <c r="AV152" s="39"/>
      <c r="AW152" s="39"/>
      <c r="AX152" s="39"/>
      <c r="AY152" s="39"/>
      <c r="AZ152" s="42">
        <f t="shared" si="26"/>
        <v>0.32500000000000001</v>
      </c>
      <c r="BA152" s="43">
        <f t="shared" si="27"/>
        <v>0.65</v>
      </c>
      <c r="BB152" s="44" t="str">
        <f t="shared" si="28"/>
        <v>AVANCE PARCIAL</v>
      </c>
      <c r="BC152" s="46">
        <f t="shared" si="29"/>
        <v>-92</v>
      </c>
      <c r="BD152" s="45" t="str">
        <f t="shared" si="30"/>
        <v>VENCIDO</v>
      </c>
      <c r="BE152" s="75">
        <f>SUM(AZ152:AZ153)</f>
        <v>0.57499999999999996</v>
      </c>
    </row>
    <row r="153" spans="1:131" ht="76.5" customHeight="1" thickBot="1" x14ac:dyDescent="0.3">
      <c r="A153" s="27">
        <v>142</v>
      </c>
      <c r="B153" s="26" t="s">
        <v>1506</v>
      </c>
      <c r="C153" s="26" t="s">
        <v>1507</v>
      </c>
      <c r="D153" s="26" t="s">
        <v>1508</v>
      </c>
      <c r="E153" s="26" t="s">
        <v>1509</v>
      </c>
      <c r="F153" s="26" t="s">
        <v>1510</v>
      </c>
      <c r="G153" s="26" t="s">
        <v>1522</v>
      </c>
      <c r="H153" s="26" t="s">
        <v>1523</v>
      </c>
      <c r="I153" s="35">
        <v>1</v>
      </c>
      <c r="J153" s="26" t="s">
        <v>1524</v>
      </c>
      <c r="K153" s="40" t="s">
        <v>7</v>
      </c>
      <c r="L153" s="26" t="s">
        <v>7</v>
      </c>
      <c r="M153" s="26" t="s">
        <v>7</v>
      </c>
      <c r="N153" s="28">
        <v>44986</v>
      </c>
      <c r="O153" s="28">
        <v>45107</v>
      </c>
      <c r="P153" s="40" t="s">
        <v>29</v>
      </c>
      <c r="Q153" s="27" t="s">
        <v>1472</v>
      </c>
      <c r="R153" s="30" t="s">
        <v>1473</v>
      </c>
      <c r="S153" s="27" t="s">
        <v>1474</v>
      </c>
      <c r="T153" s="27" t="s">
        <v>7</v>
      </c>
      <c r="U153" s="26" t="s">
        <v>183</v>
      </c>
      <c r="V153" s="26" t="s">
        <v>183</v>
      </c>
      <c r="W153" s="26" t="s">
        <v>183</v>
      </c>
      <c r="X153" s="26" t="s">
        <v>183</v>
      </c>
      <c r="Y153" s="26" t="s">
        <v>183</v>
      </c>
      <c r="Z153" s="35">
        <v>0.5</v>
      </c>
      <c r="AA153" s="29">
        <f t="shared" si="20"/>
        <v>0.5</v>
      </c>
      <c r="AB153" s="32">
        <v>0</v>
      </c>
      <c r="AC153" s="32">
        <v>0</v>
      </c>
      <c r="AD153" s="32">
        <v>1</v>
      </c>
      <c r="AE153" s="29">
        <v>0</v>
      </c>
      <c r="AF153" s="30" t="s">
        <v>1525</v>
      </c>
      <c r="AG153" s="30" t="s">
        <v>1526</v>
      </c>
      <c r="AH153" s="30">
        <v>0</v>
      </c>
      <c r="AI153" s="30" t="s">
        <v>1527</v>
      </c>
      <c r="AJ153" s="31">
        <v>0</v>
      </c>
      <c r="AK153" s="32" t="s">
        <v>1528</v>
      </c>
      <c r="AL153" s="32" t="s">
        <v>1529</v>
      </c>
      <c r="AM153" s="32" t="s">
        <v>1530</v>
      </c>
      <c r="AN153" s="32" t="s">
        <v>1521</v>
      </c>
      <c r="AO153" s="32">
        <v>0.1</v>
      </c>
      <c r="AP153" s="68" t="s">
        <v>3314</v>
      </c>
      <c r="AQ153" s="68" t="s">
        <v>3315</v>
      </c>
      <c r="AR153" s="68" t="s">
        <v>3316</v>
      </c>
      <c r="AS153" s="68" t="s">
        <v>3317</v>
      </c>
      <c r="AT153" s="69">
        <v>0.4</v>
      </c>
      <c r="AU153" s="39"/>
      <c r="AV153" s="39"/>
      <c r="AW153" s="39"/>
      <c r="AX153" s="39"/>
      <c r="AY153" s="39"/>
      <c r="AZ153" s="42">
        <f t="shared" si="26"/>
        <v>0.25</v>
      </c>
      <c r="BA153" s="43">
        <f t="shared" si="27"/>
        <v>0.5</v>
      </c>
      <c r="BB153" s="44" t="str">
        <f t="shared" si="28"/>
        <v>AVANCE PARCIAL</v>
      </c>
      <c r="BC153" s="46">
        <f t="shared" si="29"/>
        <v>-92</v>
      </c>
      <c r="BD153" s="45" t="str">
        <f t="shared" si="30"/>
        <v>VENCIDO</v>
      </c>
      <c r="BE153" s="75"/>
    </row>
    <row r="154" spans="1:131" ht="153.75" customHeight="1" thickBot="1" x14ac:dyDescent="0.3">
      <c r="A154" s="27">
        <v>143</v>
      </c>
      <c r="B154" s="26" t="s">
        <v>307</v>
      </c>
      <c r="C154" s="26" t="s">
        <v>308</v>
      </c>
      <c r="D154" s="26" t="s">
        <v>309</v>
      </c>
      <c r="E154" s="26" t="s">
        <v>310</v>
      </c>
      <c r="F154" s="26" t="s">
        <v>311</v>
      </c>
      <c r="G154" s="26" t="s">
        <v>1531</v>
      </c>
      <c r="H154" s="26" t="s">
        <v>1532</v>
      </c>
      <c r="I154" s="35">
        <v>1</v>
      </c>
      <c r="J154" s="26" t="s">
        <v>1533</v>
      </c>
      <c r="K154" s="40" t="s">
        <v>1534</v>
      </c>
      <c r="L154" s="26" t="s">
        <v>7</v>
      </c>
      <c r="M154" s="26" t="s">
        <v>7</v>
      </c>
      <c r="N154" s="28">
        <v>44986</v>
      </c>
      <c r="O154" s="28">
        <v>45290</v>
      </c>
      <c r="P154" s="40" t="s">
        <v>29</v>
      </c>
      <c r="Q154" s="27" t="s">
        <v>1472</v>
      </c>
      <c r="R154" s="30" t="s">
        <v>1473</v>
      </c>
      <c r="S154" s="27" t="s">
        <v>1474</v>
      </c>
      <c r="T154" s="27" t="s">
        <v>7</v>
      </c>
      <c r="U154" s="26" t="s">
        <v>183</v>
      </c>
      <c r="V154" s="26" t="s">
        <v>183</v>
      </c>
      <c r="W154" s="26" t="s">
        <v>183</v>
      </c>
      <c r="X154" s="26" t="s">
        <v>183</v>
      </c>
      <c r="Y154" s="26" t="s">
        <v>183</v>
      </c>
      <c r="Z154" s="35">
        <v>0.5</v>
      </c>
      <c r="AA154" s="29">
        <f t="shared" si="20"/>
        <v>0.5</v>
      </c>
      <c r="AB154" s="32">
        <v>0</v>
      </c>
      <c r="AC154" s="32">
        <v>0.2</v>
      </c>
      <c r="AD154" s="32">
        <v>0.46</v>
      </c>
      <c r="AE154" s="32">
        <v>0.34</v>
      </c>
      <c r="AF154" s="30" t="s">
        <v>1535</v>
      </c>
      <c r="AG154" s="30" t="s">
        <v>1536</v>
      </c>
      <c r="AH154" s="30">
        <v>0</v>
      </c>
      <c r="AI154" s="30" t="s">
        <v>1537</v>
      </c>
      <c r="AJ154" s="31">
        <v>0</v>
      </c>
      <c r="AK154" s="32" t="s">
        <v>1538</v>
      </c>
      <c r="AL154" s="32" t="s">
        <v>1539</v>
      </c>
      <c r="AM154" s="32" t="s">
        <v>1540</v>
      </c>
      <c r="AN154" s="32" t="s">
        <v>1541</v>
      </c>
      <c r="AO154" s="32">
        <v>0.2</v>
      </c>
      <c r="AP154" s="68" t="s">
        <v>3318</v>
      </c>
      <c r="AQ154" s="68" t="s">
        <v>3319</v>
      </c>
      <c r="AR154" s="68" t="s">
        <v>3320</v>
      </c>
      <c r="AS154" s="68" t="s">
        <v>3321</v>
      </c>
      <c r="AT154" s="69">
        <v>0.46</v>
      </c>
      <c r="AU154" s="39"/>
      <c r="AV154" s="39"/>
      <c r="AW154" s="39"/>
      <c r="AX154" s="39"/>
      <c r="AY154" s="39"/>
      <c r="AZ154" s="42">
        <f t="shared" si="26"/>
        <v>0.33</v>
      </c>
      <c r="BA154" s="43">
        <f t="shared" si="27"/>
        <v>0.66</v>
      </c>
      <c r="BB154" s="44" t="str">
        <f t="shared" si="28"/>
        <v>AVANCE SIGNIFICATIVO</v>
      </c>
      <c r="BC154" s="46">
        <f t="shared" si="29"/>
        <v>91</v>
      </c>
      <c r="BD154" s="45" t="str">
        <f t="shared" si="30"/>
        <v>CON TIEMPO</v>
      </c>
      <c r="BE154" s="75">
        <f>SUM(AZ154:AZ155)</f>
        <v>0.58000000000000007</v>
      </c>
    </row>
    <row r="155" spans="1:131" customFormat="1" ht="76.5" customHeight="1" thickBot="1" x14ac:dyDescent="0.3">
      <c r="A155" s="27">
        <v>144</v>
      </c>
      <c r="B155" s="26" t="s">
        <v>307</v>
      </c>
      <c r="C155" s="26" t="s">
        <v>308</v>
      </c>
      <c r="D155" s="26" t="s">
        <v>309</v>
      </c>
      <c r="E155" s="26" t="s">
        <v>310</v>
      </c>
      <c r="F155" s="26" t="s">
        <v>311</v>
      </c>
      <c r="G155" s="26" t="s">
        <v>1542</v>
      </c>
      <c r="H155" s="26" t="s">
        <v>1543</v>
      </c>
      <c r="I155" s="35" t="s">
        <v>1544</v>
      </c>
      <c r="J155" s="26" t="s">
        <v>1545</v>
      </c>
      <c r="K155" s="40" t="s">
        <v>1546</v>
      </c>
      <c r="L155" s="26" t="s">
        <v>7</v>
      </c>
      <c r="M155" s="26" t="s">
        <v>7</v>
      </c>
      <c r="N155" s="28">
        <v>44986</v>
      </c>
      <c r="O155" s="28">
        <v>45199</v>
      </c>
      <c r="P155" s="40" t="s">
        <v>29</v>
      </c>
      <c r="Q155" s="27" t="s">
        <v>1472</v>
      </c>
      <c r="R155" s="30" t="s">
        <v>1473</v>
      </c>
      <c r="S155" s="27" t="s">
        <v>1474</v>
      </c>
      <c r="T155" s="27" t="s">
        <v>7</v>
      </c>
      <c r="U155" s="26" t="s">
        <v>183</v>
      </c>
      <c r="V155" s="26" t="s">
        <v>183</v>
      </c>
      <c r="W155" s="26" t="s">
        <v>183</v>
      </c>
      <c r="X155" s="26" t="s">
        <v>183</v>
      </c>
      <c r="Y155" s="26" t="s">
        <v>183</v>
      </c>
      <c r="Z155" s="35">
        <v>0.5</v>
      </c>
      <c r="AA155" s="29">
        <f t="shared" si="20"/>
        <v>0.5</v>
      </c>
      <c r="AB155" s="32">
        <v>0</v>
      </c>
      <c r="AC155" s="32">
        <v>0.2</v>
      </c>
      <c r="AD155" s="32">
        <v>0.46</v>
      </c>
      <c r="AE155" s="32">
        <v>0.34</v>
      </c>
      <c r="AF155" s="30" t="s">
        <v>1547</v>
      </c>
      <c r="AG155" s="30" t="s">
        <v>1548</v>
      </c>
      <c r="AH155" s="30">
        <v>0</v>
      </c>
      <c r="AI155" s="30">
        <v>0</v>
      </c>
      <c r="AJ155" s="31">
        <v>0</v>
      </c>
      <c r="AK155" s="32" t="s">
        <v>1549</v>
      </c>
      <c r="AL155" s="32" t="s">
        <v>1550</v>
      </c>
      <c r="AM155" s="32" t="s">
        <v>1551</v>
      </c>
      <c r="AN155" s="32" t="s">
        <v>1552</v>
      </c>
      <c r="AO155" s="32">
        <v>0.2</v>
      </c>
      <c r="AP155" s="68" t="s">
        <v>3322</v>
      </c>
      <c r="AQ155" s="68" t="s">
        <v>3323</v>
      </c>
      <c r="AR155" s="68" t="s">
        <v>2973</v>
      </c>
      <c r="AS155" s="68">
        <v>0</v>
      </c>
      <c r="AT155" s="69">
        <v>0.3</v>
      </c>
      <c r="AU155" s="39"/>
      <c r="AV155" s="39"/>
      <c r="AW155" s="39"/>
      <c r="AX155" s="39"/>
      <c r="AY155" s="39"/>
      <c r="AZ155" s="42">
        <f t="shared" ref="AZ155:AZ187" si="31">(AJ155+AO155+AT155+AY155)*Z155</f>
        <v>0.25</v>
      </c>
      <c r="BA155" s="43">
        <f t="shared" ref="BA155:BA187" si="32">AJ155+AO155+AT155+AY155</f>
        <v>0.5</v>
      </c>
      <c r="BB155" s="44" t="str">
        <f t="shared" si="28"/>
        <v>AVANCE PARCIAL</v>
      </c>
      <c r="BC155" s="46">
        <f t="shared" si="29"/>
        <v>0</v>
      </c>
      <c r="BD155" s="45" t="str">
        <f t="shared" si="30"/>
        <v>VENCIDO</v>
      </c>
      <c r="BE155" s="75"/>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row>
    <row r="156" spans="1:131" customFormat="1" ht="76.5" customHeight="1" thickBot="1" x14ac:dyDescent="0.3">
      <c r="A156" s="27">
        <v>145</v>
      </c>
      <c r="B156" s="26" t="s">
        <v>265</v>
      </c>
      <c r="C156" s="26" t="s">
        <v>266</v>
      </c>
      <c r="D156" s="26" t="s">
        <v>267</v>
      </c>
      <c r="E156" s="26" t="s">
        <v>268</v>
      </c>
      <c r="F156" s="26" t="s">
        <v>269</v>
      </c>
      <c r="G156" s="26" t="s">
        <v>1553</v>
      </c>
      <c r="H156" s="26" t="s">
        <v>271</v>
      </c>
      <c r="I156" s="26" t="s">
        <v>1554</v>
      </c>
      <c r="J156" s="26" t="s">
        <v>273</v>
      </c>
      <c r="K156" s="26" t="s">
        <v>7</v>
      </c>
      <c r="L156" s="26" t="s">
        <v>7</v>
      </c>
      <c r="M156" s="26" t="s">
        <v>7</v>
      </c>
      <c r="N156" s="28">
        <v>45047</v>
      </c>
      <c r="O156" s="28">
        <v>45291</v>
      </c>
      <c r="P156" s="40" t="s">
        <v>29</v>
      </c>
      <c r="Q156" s="27" t="s">
        <v>1472</v>
      </c>
      <c r="R156" s="30" t="s">
        <v>1473</v>
      </c>
      <c r="S156" s="27" t="s">
        <v>1474</v>
      </c>
      <c r="T156" s="27" t="s">
        <v>7</v>
      </c>
      <c r="U156" s="26" t="s">
        <v>183</v>
      </c>
      <c r="V156" s="26" t="s">
        <v>183</v>
      </c>
      <c r="W156" s="26" t="s">
        <v>183</v>
      </c>
      <c r="X156" s="26" t="s">
        <v>183</v>
      </c>
      <c r="Y156" s="26" t="s">
        <v>183</v>
      </c>
      <c r="Z156" s="35">
        <v>1</v>
      </c>
      <c r="AA156" s="29">
        <f t="shared" si="20"/>
        <v>1</v>
      </c>
      <c r="AB156" s="29">
        <v>0</v>
      </c>
      <c r="AC156" s="35">
        <v>0.33</v>
      </c>
      <c r="AD156" s="35">
        <v>0.33</v>
      </c>
      <c r="AE156" s="35">
        <v>0.34</v>
      </c>
      <c r="AF156" s="30" t="s">
        <v>1555</v>
      </c>
      <c r="AG156" s="30">
        <v>0</v>
      </c>
      <c r="AH156" s="30">
        <v>0</v>
      </c>
      <c r="AI156" s="30">
        <v>0</v>
      </c>
      <c r="AJ156" s="31">
        <v>0</v>
      </c>
      <c r="AK156" s="32" t="s">
        <v>1556</v>
      </c>
      <c r="AL156" s="32" t="s">
        <v>1557</v>
      </c>
      <c r="AM156" s="32" t="s">
        <v>1558</v>
      </c>
      <c r="AN156" s="32" t="s">
        <v>1559</v>
      </c>
      <c r="AO156" s="32">
        <v>0.33</v>
      </c>
      <c r="AP156" s="68" t="s">
        <v>3324</v>
      </c>
      <c r="AQ156" s="68" t="s">
        <v>3325</v>
      </c>
      <c r="AR156" s="68" t="s">
        <v>3326</v>
      </c>
      <c r="AS156" s="68">
        <v>0</v>
      </c>
      <c r="AT156" s="69">
        <v>0.33</v>
      </c>
      <c r="AU156" s="39"/>
      <c r="AV156" s="39"/>
      <c r="AW156" s="39"/>
      <c r="AX156" s="39"/>
      <c r="AY156" s="39"/>
      <c r="AZ156" s="42">
        <f t="shared" si="31"/>
        <v>0.66</v>
      </c>
      <c r="BA156" s="43">
        <f t="shared" si="32"/>
        <v>0.66</v>
      </c>
      <c r="BB156" s="44" t="str">
        <f t="shared" si="28"/>
        <v>AVANCE SIGNIFICATIVO</v>
      </c>
      <c r="BC156" s="46">
        <f t="shared" si="29"/>
        <v>92</v>
      </c>
      <c r="BD156" s="45" t="str">
        <f t="shared" si="30"/>
        <v>CON TIEMPO</v>
      </c>
      <c r="BE156" s="43">
        <f>AZ156</f>
        <v>0.66</v>
      </c>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row>
    <row r="157" spans="1:131" customFormat="1" ht="76.5" customHeight="1" thickBot="1" x14ac:dyDescent="0.3">
      <c r="A157" s="27">
        <v>146</v>
      </c>
      <c r="B157" s="26" t="s">
        <v>1560</v>
      </c>
      <c r="C157" s="26" t="s">
        <v>1561</v>
      </c>
      <c r="D157" s="26" t="s">
        <v>1562</v>
      </c>
      <c r="E157" s="26" t="s">
        <v>1563</v>
      </c>
      <c r="F157" s="26" t="s">
        <v>1564</v>
      </c>
      <c r="G157" s="26" t="s">
        <v>1565</v>
      </c>
      <c r="H157" s="26" t="s">
        <v>1566</v>
      </c>
      <c r="I157" s="26" t="s">
        <v>1567</v>
      </c>
      <c r="J157" s="26" t="s">
        <v>1568</v>
      </c>
      <c r="K157" s="26" t="s">
        <v>7</v>
      </c>
      <c r="L157" s="26" t="s">
        <v>7</v>
      </c>
      <c r="M157" s="26" t="s">
        <v>7</v>
      </c>
      <c r="N157" s="28">
        <v>44958</v>
      </c>
      <c r="O157" s="28">
        <v>45137</v>
      </c>
      <c r="P157" s="28" t="s">
        <v>23</v>
      </c>
      <c r="Q157" s="28" t="s">
        <v>1569</v>
      </c>
      <c r="R157" s="28" t="s">
        <v>1570</v>
      </c>
      <c r="S157" s="28" t="s">
        <v>1344</v>
      </c>
      <c r="T157" s="26" t="s">
        <v>1345</v>
      </c>
      <c r="U157" s="26" t="s">
        <v>183</v>
      </c>
      <c r="V157" s="26" t="s">
        <v>183</v>
      </c>
      <c r="W157" s="26" t="s">
        <v>183</v>
      </c>
      <c r="X157" s="26" t="s">
        <v>183</v>
      </c>
      <c r="Y157" s="26" t="s">
        <v>183</v>
      </c>
      <c r="Z157" s="29">
        <v>0.5</v>
      </c>
      <c r="AA157" s="29">
        <f t="shared" si="20"/>
        <v>0.5</v>
      </c>
      <c r="AB157" s="29">
        <v>0.1</v>
      </c>
      <c r="AC157" s="29">
        <v>0.4</v>
      </c>
      <c r="AD157" s="29">
        <v>0.5</v>
      </c>
      <c r="AE157" s="29">
        <v>0</v>
      </c>
      <c r="AF157" s="30" t="s">
        <v>1571</v>
      </c>
      <c r="AG157" s="30" t="s">
        <v>1572</v>
      </c>
      <c r="AH157" s="30" t="s">
        <v>1573</v>
      </c>
      <c r="AI157" s="30" t="s">
        <v>186</v>
      </c>
      <c r="AJ157" s="31">
        <v>0.17</v>
      </c>
      <c r="AK157" s="32" t="s">
        <v>1574</v>
      </c>
      <c r="AL157" s="32" t="s">
        <v>1575</v>
      </c>
      <c r="AM157" s="32" t="s">
        <v>1576</v>
      </c>
      <c r="AN157" s="32">
        <v>0</v>
      </c>
      <c r="AO157" s="32">
        <v>0.66</v>
      </c>
      <c r="AP157" s="68" t="s">
        <v>3327</v>
      </c>
      <c r="AQ157" s="68" t="s">
        <v>3328</v>
      </c>
      <c r="AR157" s="68" t="s">
        <v>186</v>
      </c>
      <c r="AS157" s="68" t="s">
        <v>367</v>
      </c>
      <c r="AT157" s="69">
        <v>0.17</v>
      </c>
      <c r="AU157" s="39"/>
      <c r="AV157" s="39"/>
      <c r="AW157" s="39"/>
      <c r="AX157" s="39"/>
      <c r="AY157" s="39"/>
      <c r="AZ157" s="42">
        <f t="shared" si="31"/>
        <v>0.5</v>
      </c>
      <c r="BA157" s="43">
        <f t="shared" si="32"/>
        <v>1</v>
      </c>
      <c r="BB157" s="44" t="str">
        <f t="shared" si="28"/>
        <v>CUMPLIMIENTO TOTAL</v>
      </c>
      <c r="BC157" s="46" t="str">
        <f t="shared" si="29"/>
        <v>NO APLICA ACCION FINALIZADA</v>
      </c>
      <c r="BD157" s="45" t="str">
        <f t="shared" si="30"/>
        <v>NO APLICA ACCION FINALIZADA</v>
      </c>
      <c r="BE157" s="75">
        <f>SUM(AZ157:AZ158)</f>
        <v>0.8</v>
      </c>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row>
    <row r="158" spans="1:131" customFormat="1" ht="76.5" customHeight="1" thickBot="1" x14ac:dyDescent="0.3">
      <c r="A158" s="27">
        <v>147</v>
      </c>
      <c r="B158" s="26" t="s">
        <v>1560</v>
      </c>
      <c r="C158" s="26" t="s">
        <v>1561</v>
      </c>
      <c r="D158" s="26" t="s">
        <v>1562</v>
      </c>
      <c r="E158" s="26" t="s">
        <v>1563</v>
      </c>
      <c r="F158" s="26" t="s">
        <v>1564</v>
      </c>
      <c r="G158" s="26" t="s">
        <v>1577</v>
      </c>
      <c r="H158" s="26" t="s">
        <v>1578</v>
      </c>
      <c r="I158" s="26" t="s">
        <v>1579</v>
      </c>
      <c r="J158" s="26" t="s">
        <v>1580</v>
      </c>
      <c r="K158" s="26" t="s">
        <v>7</v>
      </c>
      <c r="L158" s="26" t="s">
        <v>7</v>
      </c>
      <c r="M158" s="26" t="s">
        <v>7</v>
      </c>
      <c r="N158" s="28">
        <v>44958</v>
      </c>
      <c r="O158" s="28">
        <v>45199</v>
      </c>
      <c r="P158" s="28" t="s">
        <v>23</v>
      </c>
      <c r="Q158" s="28" t="s">
        <v>1569</v>
      </c>
      <c r="R158" s="28" t="s">
        <v>1570</v>
      </c>
      <c r="S158" s="28" t="s">
        <v>1344</v>
      </c>
      <c r="T158" s="26" t="s">
        <v>1345</v>
      </c>
      <c r="U158" s="26" t="s">
        <v>183</v>
      </c>
      <c r="V158" s="26" t="s">
        <v>183</v>
      </c>
      <c r="W158" s="26" t="s">
        <v>183</v>
      </c>
      <c r="X158" s="26" t="s">
        <v>183</v>
      </c>
      <c r="Y158" s="26" t="s">
        <v>183</v>
      </c>
      <c r="Z158" s="29">
        <v>0.5</v>
      </c>
      <c r="AA158" s="29">
        <f t="shared" si="20"/>
        <v>0.5</v>
      </c>
      <c r="AB158" s="29">
        <v>0.30000000000000004</v>
      </c>
      <c r="AC158" s="29">
        <v>0.3</v>
      </c>
      <c r="AD158" s="29">
        <v>0.4</v>
      </c>
      <c r="AE158" s="29">
        <v>0</v>
      </c>
      <c r="AF158" s="30" t="s">
        <v>1346</v>
      </c>
      <c r="AG158" s="30">
        <v>0</v>
      </c>
      <c r="AH158" s="30">
        <v>0</v>
      </c>
      <c r="AI158" s="30">
        <v>0</v>
      </c>
      <c r="AJ158" s="31">
        <v>0</v>
      </c>
      <c r="AK158" s="32" t="s">
        <v>1581</v>
      </c>
      <c r="AL158" s="32" t="s">
        <v>1582</v>
      </c>
      <c r="AM158" s="32" t="s">
        <v>1583</v>
      </c>
      <c r="AN158" s="32">
        <v>0</v>
      </c>
      <c r="AO158" s="32">
        <v>0.34</v>
      </c>
      <c r="AP158" s="68" t="s">
        <v>3329</v>
      </c>
      <c r="AQ158" s="68" t="s">
        <v>3330</v>
      </c>
      <c r="AR158" s="68" t="s">
        <v>3331</v>
      </c>
      <c r="AS158" s="68">
        <v>0</v>
      </c>
      <c r="AT158" s="69">
        <v>0.26</v>
      </c>
      <c r="AU158" s="39"/>
      <c r="AV158" s="39"/>
      <c r="AW158" s="39"/>
      <c r="AX158" s="39"/>
      <c r="AY158" s="39"/>
      <c r="AZ158" s="42">
        <f t="shared" si="31"/>
        <v>0.30000000000000004</v>
      </c>
      <c r="BA158" s="43">
        <f t="shared" si="32"/>
        <v>0.60000000000000009</v>
      </c>
      <c r="BB158" s="44" t="str">
        <f t="shared" si="28"/>
        <v>AVANCE PARCIAL</v>
      </c>
      <c r="BC158" s="46">
        <f t="shared" si="29"/>
        <v>0</v>
      </c>
      <c r="BD158" s="45" t="str">
        <f t="shared" si="30"/>
        <v>VENCIDO</v>
      </c>
      <c r="BE158" s="75"/>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row>
    <row r="159" spans="1:131" customFormat="1" ht="246.75" customHeight="1" thickBot="1" x14ac:dyDescent="0.3">
      <c r="A159" s="27">
        <v>148</v>
      </c>
      <c r="B159" s="26" t="s">
        <v>1560</v>
      </c>
      <c r="C159" s="26" t="s">
        <v>1584</v>
      </c>
      <c r="D159" s="26" t="s">
        <v>1585</v>
      </c>
      <c r="E159" s="26" t="s">
        <v>1586</v>
      </c>
      <c r="F159" s="26" t="s">
        <v>1587</v>
      </c>
      <c r="G159" s="26" t="s">
        <v>1588</v>
      </c>
      <c r="H159" s="26" t="s">
        <v>1589</v>
      </c>
      <c r="I159" s="26" t="s">
        <v>1590</v>
      </c>
      <c r="J159" s="26" t="s">
        <v>1591</v>
      </c>
      <c r="K159" s="26" t="s">
        <v>7</v>
      </c>
      <c r="L159" s="26" t="s">
        <v>7</v>
      </c>
      <c r="M159" s="26" t="s">
        <v>7</v>
      </c>
      <c r="N159" s="28">
        <v>44986</v>
      </c>
      <c r="O159" s="28">
        <v>45153</v>
      </c>
      <c r="P159" s="28" t="s">
        <v>23</v>
      </c>
      <c r="Q159" s="28" t="s">
        <v>1569</v>
      </c>
      <c r="R159" s="28" t="s">
        <v>1570</v>
      </c>
      <c r="S159" s="28" t="s">
        <v>1344</v>
      </c>
      <c r="T159" s="26" t="s">
        <v>1345</v>
      </c>
      <c r="U159" s="26" t="s">
        <v>183</v>
      </c>
      <c r="V159" s="26" t="s">
        <v>183</v>
      </c>
      <c r="W159" s="26" t="s">
        <v>183</v>
      </c>
      <c r="X159" s="26" t="s">
        <v>183</v>
      </c>
      <c r="Y159" s="26" t="s">
        <v>183</v>
      </c>
      <c r="Z159" s="29">
        <v>1</v>
      </c>
      <c r="AA159" s="29">
        <f t="shared" si="20"/>
        <v>1</v>
      </c>
      <c r="AB159" s="29">
        <v>0.2</v>
      </c>
      <c r="AC159" s="29">
        <v>0.2</v>
      </c>
      <c r="AD159" s="29">
        <v>0.6</v>
      </c>
      <c r="AE159" s="29">
        <v>0</v>
      </c>
      <c r="AF159" s="30" t="s">
        <v>1346</v>
      </c>
      <c r="AG159" s="30">
        <v>0</v>
      </c>
      <c r="AH159" s="30">
        <v>0</v>
      </c>
      <c r="AI159" s="30">
        <v>0</v>
      </c>
      <c r="AJ159" s="31">
        <v>0</v>
      </c>
      <c r="AK159" s="32" t="s">
        <v>1592</v>
      </c>
      <c r="AL159" s="32" t="s">
        <v>1593</v>
      </c>
      <c r="AM159" s="32" t="s">
        <v>1594</v>
      </c>
      <c r="AN159" s="32">
        <v>0</v>
      </c>
      <c r="AO159" s="32">
        <v>0.67</v>
      </c>
      <c r="AP159" s="68" t="s">
        <v>3332</v>
      </c>
      <c r="AQ159" s="68" t="s">
        <v>3333</v>
      </c>
      <c r="AR159" s="68" t="s">
        <v>186</v>
      </c>
      <c r="AS159" s="68" t="s">
        <v>367</v>
      </c>
      <c r="AT159" s="69">
        <v>0.33</v>
      </c>
      <c r="AU159" s="39"/>
      <c r="AV159" s="39"/>
      <c r="AW159" s="39"/>
      <c r="AX159" s="39"/>
      <c r="AY159" s="39"/>
      <c r="AZ159" s="42">
        <f t="shared" si="31"/>
        <v>1</v>
      </c>
      <c r="BA159" s="43">
        <f t="shared" si="32"/>
        <v>1</v>
      </c>
      <c r="BB159" s="44" t="str">
        <f t="shared" si="28"/>
        <v>CUMPLIMIENTO TOTAL</v>
      </c>
      <c r="BC159" s="46" t="str">
        <f t="shared" si="29"/>
        <v>NO APLICA ACCION FINALIZADA</v>
      </c>
      <c r="BD159" s="45" t="str">
        <f t="shared" si="30"/>
        <v>NO APLICA ACCION FINALIZADA</v>
      </c>
      <c r="BE159" s="43">
        <f>AZ159</f>
        <v>1</v>
      </c>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row>
    <row r="160" spans="1:131" customFormat="1" ht="76.5" customHeight="1" thickBot="1" x14ac:dyDescent="0.3">
      <c r="A160" s="27">
        <v>149</v>
      </c>
      <c r="B160" s="26" t="s">
        <v>1332</v>
      </c>
      <c r="C160" s="26" t="s">
        <v>1333</v>
      </c>
      <c r="D160" s="26" t="s">
        <v>1334</v>
      </c>
      <c r="E160" s="26" t="s">
        <v>1335</v>
      </c>
      <c r="F160" s="26" t="s">
        <v>1595</v>
      </c>
      <c r="G160" s="26" t="s">
        <v>1596</v>
      </c>
      <c r="H160" s="26" t="s">
        <v>1597</v>
      </c>
      <c r="I160" s="26" t="s">
        <v>1598</v>
      </c>
      <c r="J160" s="26" t="s">
        <v>1599</v>
      </c>
      <c r="K160" s="26" t="s">
        <v>7</v>
      </c>
      <c r="L160" s="26" t="s">
        <v>7</v>
      </c>
      <c r="M160" s="26" t="s">
        <v>7</v>
      </c>
      <c r="N160" s="28">
        <v>44986</v>
      </c>
      <c r="O160" s="28">
        <v>45199</v>
      </c>
      <c r="P160" s="28" t="s">
        <v>23</v>
      </c>
      <c r="Q160" s="28" t="s">
        <v>1569</v>
      </c>
      <c r="R160" s="28" t="s">
        <v>1570</v>
      </c>
      <c r="S160" s="28" t="s">
        <v>1344</v>
      </c>
      <c r="T160" s="26" t="s">
        <v>1345</v>
      </c>
      <c r="U160" s="26" t="s">
        <v>183</v>
      </c>
      <c r="V160" s="26" t="s">
        <v>183</v>
      </c>
      <c r="W160" s="26" t="s">
        <v>183</v>
      </c>
      <c r="X160" s="26" t="s">
        <v>183</v>
      </c>
      <c r="Y160" s="26" t="s">
        <v>183</v>
      </c>
      <c r="Z160" s="29">
        <v>0.5</v>
      </c>
      <c r="AA160" s="29">
        <f>Z160*(AB160+AC160+AD160+AE160)</f>
        <v>0.49999999999999994</v>
      </c>
      <c r="AB160" s="29">
        <v>0.3</v>
      </c>
      <c r="AC160" s="29">
        <v>0.35</v>
      </c>
      <c r="AD160" s="29">
        <v>0.35</v>
      </c>
      <c r="AE160" s="29">
        <v>0</v>
      </c>
      <c r="AF160" s="30" t="s">
        <v>1600</v>
      </c>
      <c r="AG160" s="30" t="s">
        <v>1601</v>
      </c>
      <c r="AH160" s="30" t="s">
        <v>1602</v>
      </c>
      <c r="AI160" s="30" t="s">
        <v>186</v>
      </c>
      <c r="AJ160" s="31">
        <v>0.25</v>
      </c>
      <c r="AK160" s="32" t="s">
        <v>1603</v>
      </c>
      <c r="AL160" s="32" t="s">
        <v>1604</v>
      </c>
      <c r="AM160" s="32" t="s">
        <v>1605</v>
      </c>
      <c r="AN160" s="32">
        <v>0</v>
      </c>
      <c r="AO160" s="32">
        <v>0.28999999999999998</v>
      </c>
      <c r="AP160" s="68" t="s">
        <v>3334</v>
      </c>
      <c r="AQ160" s="68" t="s">
        <v>3335</v>
      </c>
      <c r="AR160" s="68" t="s">
        <v>3336</v>
      </c>
      <c r="AS160" s="68">
        <v>0</v>
      </c>
      <c r="AT160" s="69">
        <v>0.38</v>
      </c>
      <c r="AU160" s="39"/>
      <c r="AV160" s="39"/>
      <c r="AW160" s="39"/>
      <c r="AX160" s="39"/>
      <c r="AY160" s="39"/>
      <c r="AZ160" s="42">
        <f t="shared" si="31"/>
        <v>0.46</v>
      </c>
      <c r="BA160" s="43">
        <f t="shared" si="32"/>
        <v>0.92</v>
      </c>
      <c r="BB160" s="44" t="str">
        <f t="shared" si="28"/>
        <v>AVANCE SIGNIFICATIVO</v>
      </c>
      <c r="BC160" s="46">
        <f t="shared" si="29"/>
        <v>0</v>
      </c>
      <c r="BD160" s="45" t="str">
        <f t="shared" si="30"/>
        <v>VENCIDO</v>
      </c>
      <c r="BE160" s="43">
        <f>BA160</f>
        <v>0.92</v>
      </c>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row>
    <row r="161" spans="1:131" customFormat="1" ht="76.5" customHeight="1" thickBot="1" x14ac:dyDescent="0.3">
      <c r="A161" s="27">
        <v>150</v>
      </c>
      <c r="B161" s="26" t="s">
        <v>1332</v>
      </c>
      <c r="C161" s="26" t="s">
        <v>1606</v>
      </c>
      <c r="D161" s="26" t="s">
        <v>1607</v>
      </c>
      <c r="E161" s="26" t="s">
        <v>1608</v>
      </c>
      <c r="F161" s="26" t="s">
        <v>1609</v>
      </c>
      <c r="G161" s="26" t="s">
        <v>1610</v>
      </c>
      <c r="H161" s="26" t="s">
        <v>1611</v>
      </c>
      <c r="I161" s="26" t="s">
        <v>1612</v>
      </c>
      <c r="J161" s="26" t="s">
        <v>1613</v>
      </c>
      <c r="K161" s="26" t="s">
        <v>7</v>
      </c>
      <c r="L161" s="26" t="s">
        <v>7</v>
      </c>
      <c r="M161" s="26" t="s">
        <v>7</v>
      </c>
      <c r="N161" s="28">
        <v>44958</v>
      </c>
      <c r="O161" s="28">
        <v>45015</v>
      </c>
      <c r="P161" s="28" t="s">
        <v>23</v>
      </c>
      <c r="Q161" s="28" t="s">
        <v>1569</v>
      </c>
      <c r="R161" s="28" t="s">
        <v>1570</v>
      </c>
      <c r="S161" s="28" t="s">
        <v>1344</v>
      </c>
      <c r="T161" s="26" t="s">
        <v>1345</v>
      </c>
      <c r="U161" s="26" t="s">
        <v>183</v>
      </c>
      <c r="V161" s="26" t="s">
        <v>183</v>
      </c>
      <c r="W161" s="26" t="s">
        <v>183</v>
      </c>
      <c r="X161" s="26" t="s">
        <v>183</v>
      </c>
      <c r="Y161" s="26" t="s">
        <v>183</v>
      </c>
      <c r="Z161" s="29">
        <v>0.3</v>
      </c>
      <c r="AA161" s="29">
        <f t="shared" si="20"/>
        <v>0.3</v>
      </c>
      <c r="AB161" s="29">
        <v>1</v>
      </c>
      <c r="AC161" s="29">
        <v>0</v>
      </c>
      <c r="AD161" s="29">
        <v>0</v>
      </c>
      <c r="AE161" s="29">
        <v>0</v>
      </c>
      <c r="AF161" s="30" t="s">
        <v>1346</v>
      </c>
      <c r="AG161" s="30">
        <v>0</v>
      </c>
      <c r="AH161" s="30">
        <v>0</v>
      </c>
      <c r="AI161" s="30">
        <v>0</v>
      </c>
      <c r="AJ161" s="31">
        <v>0</v>
      </c>
      <c r="AK161" s="32" t="s">
        <v>1614</v>
      </c>
      <c r="AL161" s="32" t="s">
        <v>1615</v>
      </c>
      <c r="AM161" s="32" t="s">
        <v>186</v>
      </c>
      <c r="AN161" s="32">
        <v>0</v>
      </c>
      <c r="AO161" s="32">
        <v>1</v>
      </c>
      <c r="AP161" s="68" t="s">
        <v>188</v>
      </c>
      <c r="AQ161" s="68" t="s">
        <v>7</v>
      </c>
      <c r="AR161" s="68" t="s">
        <v>7</v>
      </c>
      <c r="AS161" s="68" t="s">
        <v>7</v>
      </c>
      <c r="AT161" s="69">
        <v>0</v>
      </c>
      <c r="AU161" s="39"/>
      <c r="AV161" s="39"/>
      <c r="AW161" s="39"/>
      <c r="AX161" s="39"/>
      <c r="AY161" s="39"/>
      <c r="AZ161" s="42">
        <f t="shared" si="31"/>
        <v>0.3</v>
      </c>
      <c r="BA161" s="43">
        <f t="shared" si="32"/>
        <v>1</v>
      </c>
      <c r="BB161" s="44" t="str">
        <f t="shared" si="28"/>
        <v>CUMPLIMIENTO TOTAL</v>
      </c>
      <c r="BC161" s="46" t="str">
        <f t="shared" si="29"/>
        <v>NO APLICA ACCION FINALIZADA</v>
      </c>
      <c r="BD161" s="45" t="str">
        <f t="shared" si="30"/>
        <v>NO APLICA ACCION FINALIZADA</v>
      </c>
      <c r="BE161" s="75">
        <f>SUM(BA161:BA163)</f>
        <v>3</v>
      </c>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row>
    <row r="162" spans="1:131" customFormat="1" ht="76.5" customHeight="1" thickBot="1" x14ac:dyDescent="0.3">
      <c r="A162" s="27">
        <v>151</v>
      </c>
      <c r="B162" s="26" t="s">
        <v>1332</v>
      </c>
      <c r="C162" s="26" t="s">
        <v>1606</v>
      </c>
      <c r="D162" s="26" t="s">
        <v>1607</v>
      </c>
      <c r="E162" s="26" t="s">
        <v>1608</v>
      </c>
      <c r="F162" s="26" t="s">
        <v>1616</v>
      </c>
      <c r="G162" s="26" t="s">
        <v>1617</v>
      </c>
      <c r="H162" s="26" t="s">
        <v>1618</v>
      </c>
      <c r="I162" s="26" t="s">
        <v>1619</v>
      </c>
      <c r="J162" s="26" t="s">
        <v>1620</v>
      </c>
      <c r="K162" s="26" t="s">
        <v>7</v>
      </c>
      <c r="L162" s="26" t="s">
        <v>7</v>
      </c>
      <c r="M162" s="26" t="s">
        <v>7</v>
      </c>
      <c r="N162" s="28">
        <v>44958</v>
      </c>
      <c r="O162" s="28">
        <v>45015</v>
      </c>
      <c r="P162" s="28" t="s">
        <v>23</v>
      </c>
      <c r="Q162" s="28" t="s">
        <v>1569</v>
      </c>
      <c r="R162" s="28" t="s">
        <v>1570</v>
      </c>
      <c r="S162" s="28" t="s">
        <v>1344</v>
      </c>
      <c r="T162" s="26" t="s">
        <v>1345</v>
      </c>
      <c r="U162" s="26" t="s">
        <v>183</v>
      </c>
      <c r="V162" s="26" t="s">
        <v>183</v>
      </c>
      <c r="W162" s="26" t="s">
        <v>183</v>
      </c>
      <c r="X162" s="26" t="s">
        <v>183</v>
      </c>
      <c r="Y162" s="26" t="s">
        <v>183</v>
      </c>
      <c r="Z162" s="29">
        <v>0.3</v>
      </c>
      <c r="AA162" s="29">
        <f t="shared" si="20"/>
        <v>0.3</v>
      </c>
      <c r="AB162" s="29">
        <v>1</v>
      </c>
      <c r="AC162" s="29">
        <v>0</v>
      </c>
      <c r="AD162" s="29">
        <v>0</v>
      </c>
      <c r="AE162" s="29">
        <v>0</v>
      </c>
      <c r="AF162" s="30" t="s">
        <v>1346</v>
      </c>
      <c r="AG162" s="30">
        <v>0</v>
      </c>
      <c r="AH162" s="30">
        <v>0</v>
      </c>
      <c r="AI162" s="30">
        <v>0</v>
      </c>
      <c r="AJ162" s="31">
        <v>0</v>
      </c>
      <c r="AK162" s="32" t="s">
        <v>1621</v>
      </c>
      <c r="AL162" s="32" t="s">
        <v>1622</v>
      </c>
      <c r="AM162" s="32" t="s">
        <v>186</v>
      </c>
      <c r="AN162" s="32">
        <v>0</v>
      </c>
      <c r="AO162" s="32">
        <v>1</v>
      </c>
      <c r="AP162" s="68" t="s">
        <v>188</v>
      </c>
      <c r="AQ162" s="68" t="s">
        <v>7</v>
      </c>
      <c r="AR162" s="68" t="s">
        <v>7</v>
      </c>
      <c r="AS162" s="68" t="s">
        <v>7</v>
      </c>
      <c r="AT162" s="69">
        <v>0</v>
      </c>
      <c r="AU162" s="39"/>
      <c r="AV162" s="39"/>
      <c r="AW162" s="39"/>
      <c r="AX162" s="39"/>
      <c r="AY162" s="39"/>
      <c r="AZ162" s="42">
        <f t="shared" si="31"/>
        <v>0.3</v>
      </c>
      <c r="BA162" s="43">
        <f t="shared" si="32"/>
        <v>1</v>
      </c>
      <c r="BB162" s="44" t="str">
        <f t="shared" si="28"/>
        <v>CUMPLIMIENTO TOTAL</v>
      </c>
      <c r="BC162" s="46" t="str">
        <f t="shared" si="29"/>
        <v>NO APLICA ACCION FINALIZADA</v>
      </c>
      <c r="BD162" s="45" t="str">
        <f t="shared" si="30"/>
        <v>NO APLICA ACCION FINALIZADA</v>
      </c>
      <c r="BE162" s="75"/>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row>
    <row r="163" spans="1:131" customFormat="1" ht="76.5" customHeight="1" thickBot="1" x14ac:dyDescent="0.3">
      <c r="A163" s="27">
        <v>152</v>
      </c>
      <c r="B163" s="26" t="s">
        <v>1332</v>
      </c>
      <c r="C163" s="26" t="s">
        <v>1606</v>
      </c>
      <c r="D163" s="26" t="s">
        <v>1607</v>
      </c>
      <c r="E163" s="26" t="s">
        <v>1608</v>
      </c>
      <c r="F163" s="26" t="s">
        <v>1616</v>
      </c>
      <c r="G163" s="26" t="s">
        <v>1623</v>
      </c>
      <c r="H163" s="26" t="s">
        <v>1624</v>
      </c>
      <c r="I163" s="26" t="s">
        <v>1625</v>
      </c>
      <c r="J163" s="26" t="s">
        <v>1620</v>
      </c>
      <c r="K163" s="26" t="s">
        <v>7</v>
      </c>
      <c r="L163" s="26" t="s">
        <v>7</v>
      </c>
      <c r="M163" s="26" t="s">
        <v>7</v>
      </c>
      <c r="N163" s="28">
        <v>44958</v>
      </c>
      <c r="O163" s="28">
        <v>45168</v>
      </c>
      <c r="P163" s="28" t="s">
        <v>23</v>
      </c>
      <c r="Q163" s="28" t="s">
        <v>1569</v>
      </c>
      <c r="R163" s="28" t="s">
        <v>1570</v>
      </c>
      <c r="S163" s="28" t="s">
        <v>1344</v>
      </c>
      <c r="T163" s="26" t="s">
        <v>1345</v>
      </c>
      <c r="U163" s="26" t="s">
        <v>183</v>
      </c>
      <c r="V163" s="26" t="s">
        <v>183</v>
      </c>
      <c r="W163" s="26" t="s">
        <v>183</v>
      </c>
      <c r="X163" s="26" t="s">
        <v>183</v>
      </c>
      <c r="Y163" s="26" t="s">
        <v>183</v>
      </c>
      <c r="Z163" s="29">
        <v>0.4</v>
      </c>
      <c r="AA163" s="29">
        <f t="shared" si="20"/>
        <v>0.4</v>
      </c>
      <c r="AB163" s="29">
        <v>0</v>
      </c>
      <c r="AC163" s="29">
        <v>0</v>
      </c>
      <c r="AD163" s="29">
        <v>1</v>
      </c>
      <c r="AE163" s="29">
        <v>0</v>
      </c>
      <c r="AF163" s="30" t="s">
        <v>1626</v>
      </c>
      <c r="AG163" s="30">
        <v>0</v>
      </c>
      <c r="AH163" s="30">
        <v>0</v>
      </c>
      <c r="AI163" s="30">
        <v>0</v>
      </c>
      <c r="AJ163" s="31">
        <v>0</v>
      </c>
      <c r="AK163" s="32" t="s">
        <v>1627</v>
      </c>
      <c r="AL163" s="32" t="s">
        <v>1628</v>
      </c>
      <c r="AM163" s="32" t="s">
        <v>1629</v>
      </c>
      <c r="AN163" s="32">
        <v>0</v>
      </c>
      <c r="AO163" s="32">
        <v>0.3</v>
      </c>
      <c r="AP163" s="68" t="s">
        <v>3337</v>
      </c>
      <c r="AQ163" s="68" t="s">
        <v>3338</v>
      </c>
      <c r="AR163" s="68" t="s">
        <v>186</v>
      </c>
      <c r="AS163" s="68" t="s">
        <v>367</v>
      </c>
      <c r="AT163" s="69">
        <v>0.7</v>
      </c>
      <c r="AU163" s="39"/>
      <c r="AV163" s="39"/>
      <c r="AW163" s="39"/>
      <c r="AX163" s="39"/>
      <c r="AY163" s="39"/>
      <c r="AZ163" s="42">
        <f t="shared" si="31"/>
        <v>0.4</v>
      </c>
      <c r="BA163" s="43">
        <f t="shared" si="32"/>
        <v>1</v>
      </c>
      <c r="BB163" s="44" t="str">
        <f t="shared" si="28"/>
        <v>CUMPLIMIENTO TOTAL</v>
      </c>
      <c r="BC163" s="46" t="str">
        <f t="shared" si="29"/>
        <v>NO APLICA ACCION FINALIZADA</v>
      </c>
      <c r="BD163" s="45" t="str">
        <f t="shared" si="30"/>
        <v>NO APLICA ACCION FINALIZADA</v>
      </c>
      <c r="BE163" s="75"/>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row>
    <row r="164" spans="1:131" customFormat="1" ht="76.5" customHeight="1" thickBot="1" x14ac:dyDescent="0.3">
      <c r="A164" s="27">
        <v>153</v>
      </c>
      <c r="B164" s="26" t="s">
        <v>307</v>
      </c>
      <c r="C164" s="26" t="s">
        <v>308</v>
      </c>
      <c r="D164" s="26" t="s">
        <v>309</v>
      </c>
      <c r="E164" s="26" t="s">
        <v>310</v>
      </c>
      <c r="F164" s="26" t="s">
        <v>311</v>
      </c>
      <c r="G164" s="26" t="s">
        <v>1630</v>
      </c>
      <c r="H164" s="26" t="s">
        <v>1631</v>
      </c>
      <c r="I164" s="26" t="s">
        <v>1632</v>
      </c>
      <c r="J164" s="26" t="s">
        <v>1633</v>
      </c>
      <c r="K164" s="26" t="s">
        <v>1634</v>
      </c>
      <c r="L164" s="26" t="s">
        <v>7</v>
      </c>
      <c r="M164" s="26" t="s">
        <v>7</v>
      </c>
      <c r="N164" s="28">
        <v>44927</v>
      </c>
      <c r="O164" s="28">
        <v>45015</v>
      </c>
      <c r="P164" s="28" t="s">
        <v>23</v>
      </c>
      <c r="Q164" s="28" t="s">
        <v>1569</v>
      </c>
      <c r="R164" s="28" t="s">
        <v>1570</v>
      </c>
      <c r="S164" s="28" t="s">
        <v>1344</v>
      </c>
      <c r="T164" s="26" t="s">
        <v>1345</v>
      </c>
      <c r="U164" s="26" t="s">
        <v>183</v>
      </c>
      <c r="V164" s="26" t="s">
        <v>183</v>
      </c>
      <c r="W164" s="26" t="s">
        <v>183</v>
      </c>
      <c r="X164" s="26" t="s">
        <v>183</v>
      </c>
      <c r="Y164" s="26" t="s">
        <v>183</v>
      </c>
      <c r="Z164" s="29">
        <v>0.33</v>
      </c>
      <c r="AA164" s="29">
        <f t="shared" si="20"/>
        <v>0.33</v>
      </c>
      <c r="AB164" s="29">
        <v>1</v>
      </c>
      <c r="AC164" s="29">
        <v>0</v>
      </c>
      <c r="AD164" s="29">
        <v>0</v>
      </c>
      <c r="AE164" s="29">
        <v>0</v>
      </c>
      <c r="AF164" s="30" t="s">
        <v>1635</v>
      </c>
      <c r="AG164" s="30" t="s">
        <v>1636</v>
      </c>
      <c r="AH164" s="30" t="s">
        <v>1637</v>
      </c>
      <c r="AI164" s="30" t="s">
        <v>186</v>
      </c>
      <c r="AJ164" s="31">
        <v>1</v>
      </c>
      <c r="AK164" s="32" t="s">
        <v>7</v>
      </c>
      <c r="AL164" s="32" t="s">
        <v>7</v>
      </c>
      <c r="AM164" s="32" t="s">
        <v>7</v>
      </c>
      <c r="AN164" s="32" t="s">
        <v>7</v>
      </c>
      <c r="AO164" s="32">
        <v>0</v>
      </c>
      <c r="AP164" s="68" t="s">
        <v>188</v>
      </c>
      <c r="AQ164" s="68" t="s">
        <v>7</v>
      </c>
      <c r="AR164" s="68" t="s">
        <v>7</v>
      </c>
      <c r="AS164" s="68" t="s">
        <v>7</v>
      </c>
      <c r="AT164" s="69">
        <v>0</v>
      </c>
      <c r="AU164" s="39"/>
      <c r="AV164" s="39"/>
      <c r="AW164" s="39"/>
      <c r="AX164" s="39"/>
      <c r="AY164" s="39"/>
      <c r="AZ164" s="42">
        <f t="shared" si="31"/>
        <v>0.33</v>
      </c>
      <c r="BA164" s="43">
        <f t="shared" si="32"/>
        <v>1</v>
      </c>
      <c r="BB164" s="44" t="str">
        <f t="shared" si="28"/>
        <v>CUMPLIMIENTO TOTAL</v>
      </c>
      <c r="BC164" s="45" t="str">
        <f t="shared" si="29"/>
        <v>NO APLICA ACCION FINALIZADA</v>
      </c>
      <c r="BD164" s="45" t="str">
        <f t="shared" si="30"/>
        <v>NO APLICA ACCION FINALIZADA</v>
      </c>
      <c r="BE164" s="75">
        <f>SUM(BA164:BA166)</f>
        <v>2.3199999999999998</v>
      </c>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row>
    <row r="165" spans="1:131" customFormat="1" ht="76.5" customHeight="1" thickBot="1" x14ac:dyDescent="0.3">
      <c r="A165" s="27">
        <v>154</v>
      </c>
      <c r="B165" s="26" t="s">
        <v>307</v>
      </c>
      <c r="C165" s="26" t="s">
        <v>308</v>
      </c>
      <c r="D165" s="26" t="s">
        <v>309</v>
      </c>
      <c r="E165" s="26" t="s">
        <v>310</v>
      </c>
      <c r="F165" s="26" t="s">
        <v>311</v>
      </c>
      <c r="G165" s="26" t="s">
        <v>1638</v>
      </c>
      <c r="H165" s="26" t="s">
        <v>1639</v>
      </c>
      <c r="I165" s="26" t="s">
        <v>1640</v>
      </c>
      <c r="J165" s="26" t="s">
        <v>1641</v>
      </c>
      <c r="K165" s="26" t="s">
        <v>1642</v>
      </c>
      <c r="L165" s="26" t="s">
        <v>7</v>
      </c>
      <c r="M165" s="26" t="s">
        <v>7</v>
      </c>
      <c r="N165" s="28">
        <v>44958</v>
      </c>
      <c r="O165" s="28">
        <v>45015</v>
      </c>
      <c r="P165" s="28" t="s">
        <v>23</v>
      </c>
      <c r="Q165" s="28" t="s">
        <v>1569</v>
      </c>
      <c r="R165" s="28" t="s">
        <v>1570</v>
      </c>
      <c r="S165" s="28" t="s">
        <v>1344</v>
      </c>
      <c r="T165" s="26" t="s">
        <v>1345</v>
      </c>
      <c r="U165" s="26" t="s">
        <v>183</v>
      </c>
      <c r="V165" s="26" t="s">
        <v>183</v>
      </c>
      <c r="W165" s="26" t="s">
        <v>183</v>
      </c>
      <c r="X165" s="26" t="s">
        <v>183</v>
      </c>
      <c r="Y165" s="26" t="s">
        <v>183</v>
      </c>
      <c r="Z165" s="29">
        <v>0.33</v>
      </c>
      <c r="AA165" s="29">
        <f t="shared" si="20"/>
        <v>0.33</v>
      </c>
      <c r="AB165" s="29">
        <v>1</v>
      </c>
      <c r="AC165" s="29">
        <v>0</v>
      </c>
      <c r="AD165" s="29">
        <v>0</v>
      </c>
      <c r="AE165" s="29">
        <v>0</v>
      </c>
      <c r="AF165" s="30" t="s">
        <v>1346</v>
      </c>
      <c r="AG165" s="30">
        <v>0</v>
      </c>
      <c r="AH165" s="30">
        <v>0</v>
      </c>
      <c r="AI165" s="30">
        <v>0</v>
      </c>
      <c r="AJ165" s="31">
        <v>0</v>
      </c>
      <c r="AK165" s="32" t="s">
        <v>1643</v>
      </c>
      <c r="AL165" s="32" t="s">
        <v>1644</v>
      </c>
      <c r="AM165" s="32" t="s">
        <v>186</v>
      </c>
      <c r="AN165" s="32" t="s">
        <v>7</v>
      </c>
      <c r="AO165" s="32">
        <v>1</v>
      </c>
      <c r="AP165" s="68" t="s">
        <v>188</v>
      </c>
      <c r="AQ165" s="68" t="s">
        <v>7</v>
      </c>
      <c r="AR165" s="68" t="s">
        <v>7</v>
      </c>
      <c r="AS165" s="68" t="s">
        <v>7</v>
      </c>
      <c r="AT165" s="69">
        <v>0</v>
      </c>
      <c r="AU165" s="39"/>
      <c r="AV165" s="39"/>
      <c r="AW165" s="39"/>
      <c r="AX165" s="39"/>
      <c r="AY165" s="39"/>
      <c r="AZ165" s="42">
        <f t="shared" si="31"/>
        <v>0.33</v>
      </c>
      <c r="BA165" s="43">
        <f t="shared" si="32"/>
        <v>1</v>
      </c>
      <c r="BB165" s="44" t="str">
        <f t="shared" si="28"/>
        <v>CUMPLIMIENTO TOTAL</v>
      </c>
      <c r="BC165" s="46" t="str">
        <f t="shared" si="29"/>
        <v>NO APLICA ACCION FINALIZADA</v>
      </c>
      <c r="BD165" s="45" t="str">
        <f t="shared" si="30"/>
        <v>NO APLICA ACCION FINALIZADA</v>
      </c>
      <c r="BE165" s="75"/>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row>
    <row r="166" spans="1:131" customFormat="1" ht="76.5" customHeight="1" thickBot="1" x14ac:dyDescent="0.3">
      <c r="A166" s="27">
        <v>155</v>
      </c>
      <c r="B166" s="26" t="s">
        <v>307</v>
      </c>
      <c r="C166" s="26" t="s">
        <v>308</v>
      </c>
      <c r="D166" s="26" t="s">
        <v>309</v>
      </c>
      <c r="E166" s="26" t="s">
        <v>310</v>
      </c>
      <c r="F166" s="26" t="s">
        <v>311</v>
      </c>
      <c r="G166" s="26" t="s">
        <v>1645</v>
      </c>
      <c r="H166" s="26" t="s">
        <v>1646</v>
      </c>
      <c r="I166" s="35" t="s">
        <v>1647</v>
      </c>
      <c r="J166" s="26" t="s">
        <v>1648</v>
      </c>
      <c r="K166" s="26" t="s">
        <v>1649</v>
      </c>
      <c r="L166" s="26" t="s">
        <v>1649</v>
      </c>
      <c r="M166" s="26" t="s">
        <v>7</v>
      </c>
      <c r="N166" s="28">
        <v>44927</v>
      </c>
      <c r="O166" s="28">
        <v>45275</v>
      </c>
      <c r="P166" s="28" t="s">
        <v>23</v>
      </c>
      <c r="Q166" s="28" t="s">
        <v>1569</v>
      </c>
      <c r="R166" s="28" t="s">
        <v>1570</v>
      </c>
      <c r="S166" s="28" t="s">
        <v>1344</v>
      </c>
      <c r="T166" s="26" t="s">
        <v>1345</v>
      </c>
      <c r="U166" s="26" t="s">
        <v>183</v>
      </c>
      <c r="V166" s="26" t="s">
        <v>183</v>
      </c>
      <c r="W166" s="26" t="s">
        <v>183</v>
      </c>
      <c r="X166" s="26" t="s">
        <v>183</v>
      </c>
      <c r="Y166" s="26" t="s">
        <v>183</v>
      </c>
      <c r="Z166" s="35">
        <v>0.34</v>
      </c>
      <c r="AA166" s="29">
        <f t="shared" si="20"/>
        <v>0.33999999999999997</v>
      </c>
      <c r="AB166" s="35">
        <v>0.12</v>
      </c>
      <c r="AC166" s="35">
        <v>0.35</v>
      </c>
      <c r="AD166" s="35">
        <v>0.18</v>
      </c>
      <c r="AE166" s="35">
        <v>0.35</v>
      </c>
      <c r="AF166" s="30" t="s">
        <v>1650</v>
      </c>
      <c r="AG166" s="30" t="s">
        <v>1651</v>
      </c>
      <c r="AH166" s="30" t="s">
        <v>1648</v>
      </c>
      <c r="AI166" s="30" t="s">
        <v>186</v>
      </c>
      <c r="AJ166" s="31">
        <v>0.12</v>
      </c>
      <c r="AK166" s="32" t="s">
        <v>1652</v>
      </c>
      <c r="AL166" s="32" t="s">
        <v>1653</v>
      </c>
      <c r="AM166" s="32" t="s">
        <v>1648</v>
      </c>
      <c r="AN166" s="32">
        <v>0</v>
      </c>
      <c r="AO166" s="32">
        <v>0.1</v>
      </c>
      <c r="AP166" s="68" t="s">
        <v>3339</v>
      </c>
      <c r="AQ166" s="68" t="s">
        <v>3340</v>
      </c>
      <c r="AR166" s="68" t="s">
        <v>1648</v>
      </c>
      <c r="AS166" s="68" t="s">
        <v>367</v>
      </c>
      <c r="AT166" s="69">
        <v>0.1</v>
      </c>
      <c r="AU166" s="39"/>
      <c r="AV166" s="39"/>
      <c r="AW166" s="39"/>
      <c r="AX166" s="39"/>
      <c r="AY166" s="39"/>
      <c r="AZ166" s="42">
        <f t="shared" si="31"/>
        <v>0.10880000000000001</v>
      </c>
      <c r="BA166" s="43">
        <f t="shared" si="32"/>
        <v>0.32</v>
      </c>
      <c r="BB166" s="44" t="str">
        <f t="shared" si="28"/>
        <v>AVANCE MINIMO</v>
      </c>
      <c r="BC166" s="46">
        <f t="shared" si="29"/>
        <v>76</v>
      </c>
      <c r="BD166" s="45" t="str">
        <f t="shared" si="30"/>
        <v>CON TIEMPO</v>
      </c>
      <c r="BE166" s="75"/>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row>
    <row r="167" spans="1:131" customFormat="1" ht="131.25" customHeight="1" thickBot="1" x14ac:dyDescent="0.3">
      <c r="A167" s="27">
        <v>156</v>
      </c>
      <c r="B167" s="26" t="s">
        <v>250</v>
      </c>
      <c r="C167" s="26" t="s">
        <v>251</v>
      </c>
      <c r="D167" s="26" t="s">
        <v>1654</v>
      </c>
      <c r="E167" s="26" t="s">
        <v>277</v>
      </c>
      <c r="F167" s="26" t="s">
        <v>1655</v>
      </c>
      <c r="G167" s="26" t="s">
        <v>1656</v>
      </c>
      <c r="H167" s="26" t="s">
        <v>1657</v>
      </c>
      <c r="I167" s="26" t="s">
        <v>1658</v>
      </c>
      <c r="J167" s="26" t="s">
        <v>1659</v>
      </c>
      <c r="K167" s="26" t="s">
        <v>7</v>
      </c>
      <c r="L167" s="26" t="s">
        <v>7</v>
      </c>
      <c r="M167" s="26" t="s">
        <v>1660</v>
      </c>
      <c r="N167" s="28">
        <v>44958</v>
      </c>
      <c r="O167" s="28">
        <v>45260</v>
      </c>
      <c r="P167" s="28" t="s">
        <v>23</v>
      </c>
      <c r="Q167" s="28" t="s">
        <v>1569</v>
      </c>
      <c r="R167" s="28" t="s">
        <v>1343</v>
      </c>
      <c r="S167" s="28" t="s">
        <v>1344</v>
      </c>
      <c r="T167" s="26" t="s">
        <v>1345</v>
      </c>
      <c r="U167" s="26" t="s">
        <v>183</v>
      </c>
      <c r="V167" s="26" t="s">
        <v>183</v>
      </c>
      <c r="W167" s="26" t="s">
        <v>183</v>
      </c>
      <c r="X167" s="26" t="s">
        <v>183</v>
      </c>
      <c r="Y167" s="26" t="s">
        <v>183</v>
      </c>
      <c r="Z167" s="29">
        <v>0.3</v>
      </c>
      <c r="AA167" s="29">
        <f t="shared" si="20"/>
        <v>0.3</v>
      </c>
      <c r="AB167" s="29">
        <v>0.2</v>
      </c>
      <c r="AC167" s="29">
        <v>0.30000000000000004</v>
      </c>
      <c r="AD167" s="29">
        <v>0.30000000000000004</v>
      </c>
      <c r="AE167" s="29">
        <v>0.2</v>
      </c>
      <c r="AF167" s="30" t="s">
        <v>1661</v>
      </c>
      <c r="AG167" s="30" t="s">
        <v>1662</v>
      </c>
      <c r="AH167" s="30" t="s">
        <v>1663</v>
      </c>
      <c r="AI167" s="30" t="s">
        <v>1664</v>
      </c>
      <c r="AJ167" s="31">
        <v>0.27</v>
      </c>
      <c r="AK167" s="32" t="s">
        <v>1665</v>
      </c>
      <c r="AL167" s="32" t="s">
        <v>1666</v>
      </c>
      <c r="AM167" s="32" t="s">
        <v>1667</v>
      </c>
      <c r="AN167" s="32">
        <v>0</v>
      </c>
      <c r="AO167" s="32">
        <v>0.1</v>
      </c>
      <c r="AP167" s="68" t="s">
        <v>3341</v>
      </c>
      <c r="AQ167" s="68" t="s">
        <v>3342</v>
      </c>
      <c r="AR167" s="68" t="s">
        <v>1667</v>
      </c>
      <c r="AS167" s="68" t="s">
        <v>367</v>
      </c>
      <c r="AT167" s="69">
        <v>0.35</v>
      </c>
      <c r="AU167" s="39"/>
      <c r="AV167" s="39"/>
      <c r="AW167" s="39"/>
      <c r="AX167" s="39"/>
      <c r="AY167" s="39"/>
      <c r="AZ167" s="42">
        <f t="shared" si="31"/>
        <v>0.216</v>
      </c>
      <c r="BA167" s="43">
        <f t="shared" si="32"/>
        <v>0.72</v>
      </c>
      <c r="BB167" s="44" t="str">
        <f t="shared" si="28"/>
        <v>AVANCE SIGNIFICATIVO</v>
      </c>
      <c r="BC167" s="46">
        <f t="shared" si="29"/>
        <v>61</v>
      </c>
      <c r="BD167" s="45" t="str">
        <f t="shared" si="30"/>
        <v>CON TIEMPO</v>
      </c>
      <c r="BE167" s="75">
        <f>SUM(BA167:BA169)</f>
        <v>2.7199999999999998</v>
      </c>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row>
    <row r="168" spans="1:131" customFormat="1" ht="163.5" customHeight="1" thickBot="1" x14ac:dyDescent="0.3">
      <c r="A168" s="27">
        <v>157</v>
      </c>
      <c r="B168" s="26" t="s">
        <v>250</v>
      </c>
      <c r="C168" s="26" t="s">
        <v>251</v>
      </c>
      <c r="D168" s="26" t="s">
        <v>1654</v>
      </c>
      <c r="E168" s="26" t="s">
        <v>277</v>
      </c>
      <c r="F168" s="26" t="s">
        <v>1655</v>
      </c>
      <c r="G168" s="26" t="s">
        <v>1668</v>
      </c>
      <c r="H168" s="26" t="s">
        <v>1669</v>
      </c>
      <c r="I168" s="26" t="s">
        <v>1670</v>
      </c>
      <c r="J168" s="26" t="s">
        <v>1671</v>
      </c>
      <c r="K168" s="26" t="s">
        <v>7</v>
      </c>
      <c r="L168" s="26" t="s">
        <v>7</v>
      </c>
      <c r="M168" s="26" t="s">
        <v>1660</v>
      </c>
      <c r="N168" s="28">
        <v>45046</v>
      </c>
      <c r="O168" s="28">
        <v>45199</v>
      </c>
      <c r="P168" s="28" t="s">
        <v>23</v>
      </c>
      <c r="Q168" s="28" t="s">
        <v>1569</v>
      </c>
      <c r="R168" s="28" t="s">
        <v>1570</v>
      </c>
      <c r="S168" s="28" t="s">
        <v>1344</v>
      </c>
      <c r="T168" s="26" t="s">
        <v>1672</v>
      </c>
      <c r="U168" s="26" t="s">
        <v>183</v>
      </c>
      <c r="V168" s="26" t="s">
        <v>183</v>
      </c>
      <c r="W168" s="26" t="s">
        <v>183</v>
      </c>
      <c r="X168" s="26" t="s">
        <v>183</v>
      </c>
      <c r="Y168" s="26" t="s">
        <v>183</v>
      </c>
      <c r="Z168" s="29">
        <v>0.3</v>
      </c>
      <c r="AA168" s="29">
        <f t="shared" si="20"/>
        <v>0.3</v>
      </c>
      <c r="AB168" s="29">
        <v>0</v>
      </c>
      <c r="AC168" s="29">
        <v>0.5</v>
      </c>
      <c r="AD168" s="29">
        <v>0.5</v>
      </c>
      <c r="AE168" s="29">
        <v>0</v>
      </c>
      <c r="AF168" s="30" t="s">
        <v>1673</v>
      </c>
      <c r="AG168" s="30">
        <v>0</v>
      </c>
      <c r="AH168" s="30">
        <v>0</v>
      </c>
      <c r="AI168" s="30">
        <v>0</v>
      </c>
      <c r="AJ168" s="31">
        <v>0</v>
      </c>
      <c r="AK168" s="32" t="s">
        <v>1674</v>
      </c>
      <c r="AL168" s="32" t="s">
        <v>1675</v>
      </c>
      <c r="AM168" s="32" t="s">
        <v>1676</v>
      </c>
      <c r="AN168" s="32">
        <v>0</v>
      </c>
      <c r="AO168" s="32">
        <v>0.83</v>
      </c>
      <c r="AP168" s="68" t="s">
        <v>3343</v>
      </c>
      <c r="AQ168" s="68" t="s">
        <v>3344</v>
      </c>
      <c r="AR168" s="68" t="s">
        <v>187</v>
      </c>
      <c r="AS168" s="68" t="s">
        <v>367</v>
      </c>
      <c r="AT168" s="69">
        <v>0.17</v>
      </c>
      <c r="AU168" s="39"/>
      <c r="AV168" s="39"/>
      <c r="AW168" s="39"/>
      <c r="AX168" s="39"/>
      <c r="AY168" s="39"/>
      <c r="AZ168" s="42">
        <f t="shared" si="31"/>
        <v>0.3</v>
      </c>
      <c r="BA168" s="43">
        <f t="shared" si="32"/>
        <v>1</v>
      </c>
      <c r="BB168" s="44" t="str">
        <f t="shared" si="28"/>
        <v>CUMPLIMIENTO TOTAL</v>
      </c>
      <c r="BC168" s="46" t="str">
        <f t="shared" si="29"/>
        <v>NO APLICA ACCION FINALIZADA</v>
      </c>
      <c r="BD168" s="45" t="str">
        <f t="shared" si="30"/>
        <v>NO APLICA ACCION FINALIZADA</v>
      </c>
      <c r="BE168" s="75"/>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row>
    <row r="169" spans="1:131" customFormat="1" ht="177" customHeight="1" thickBot="1" x14ac:dyDescent="0.3">
      <c r="A169" s="27">
        <v>158</v>
      </c>
      <c r="B169" s="26" t="s">
        <v>250</v>
      </c>
      <c r="C169" s="26" t="s">
        <v>251</v>
      </c>
      <c r="D169" s="26" t="s">
        <v>1654</v>
      </c>
      <c r="E169" s="26" t="s">
        <v>277</v>
      </c>
      <c r="F169" s="26" t="s">
        <v>1655</v>
      </c>
      <c r="G169" s="26" t="s">
        <v>1677</v>
      </c>
      <c r="H169" s="26" t="s">
        <v>1678</v>
      </c>
      <c r="I169" s="26" t="s">
        <v>1679</v>
      </c>
      <c r="J169" s="26" t="s">
        <v>1680</v>
      </c>
      <c r="K169" s="26" t="s">
        <v>7</v>
      </c>
      <c r="L169" s="26" t="s">
        <v>7</v>
      </c>
      <c r="M169" s="26" t="s">
        <v>7</v>
      </c>
      <c r="N169" s="28">
        <v>44986</v>
      </c>
      <c r="O169" s="28">
        <v>45169</v>
      </c>
      <c r="P169" s="28" t="s">
        <v>23</v>
      </c>
      <c r="Q169" s="28" t="s">
        <v>1569</v>
      </c>
      <c r="R169" s="28" t="s">
        <v>1570</v>
      </c>
      <c r="S169" s="28" t="s">
        <v>1344</v>
      </c>
      <c r="T169" s="26" t="s">
        <v>1672</v>
      </c>
      <c r="U169" s="26" t="s">
        <v>183</v>
      </c>
      <c r="V169" s="26" t="s">
        <v>183</v>
      </c>
      <c r="W169" s="26" t="s">
        <v>183</v>
      </c>
      <c r="X169" s="26" t="s">
        <v>183</v>
      </c>
      <c r="Y169" s="26" t="s">
        <v>183</v>
      </c>
      <c r="Z169" s="29">
        <v>0.4</v>
      </c>
      <c r="AA169" s="29">
        <f t="shared" si="20"/>
        <v>0.4</v>
      </c>
      <c r="AB169" s="29">
        <v>0</v>
      </c>
      <c r="AC169" s="29">
        <v>0.5</v>
      </c>
      <c r="AD169" s="29">
        <v>0.5</v>
      </c>
      <c r="AE169" s="29">
        <v>0</v>
      </c>
      <c r="AF169" s="30" t="s">
        <v>1681</v>
      </c>
      <c r="AG169" s="30" t="s">
        <v>1682</v>
      </c>
      <c r="AH169" s="30" t="s">
        <v>1637</v>
      </c>
      <c r="AI169" s="30" t="s">
        <v>1683</v>
      </c>
      <c r="AJ169" s="31">
        <v>1</v>
      </c>
      <c r="AK169" s="32" t="s">
        <v>7</v>
      </c>
      <c r="AL169" s="32" t="s">
        <v>7</v>
      </c>
      <c r="AM169" s="32" t="s">
        <v>7</v>
      </c>
      <c r="AN169" s="32" t="s">
        <v>7</v>
      </c>
      <c r="AO169" s="32">
        <v>0</v>
      </c>
      <c r="AP169" s="68" t="s">
        <v>188</v>
      </c>
      <c r="AQ169" s="68" t="s">
        <v>7</v>
      </c>
      <c r="AR169" s="68" t="s">
        <v>7</v>
      </c>
      <c r="AS169" s="68" t="s">
        <v>7</v>
      </c>
      <c r="AT169" s="69">
        <v>0</v>
      </c>
      <c r="AU169" s="39"/>
      <c r="AV169" s="39"/>
      <c r="AW169" s="39"/>
      <c r="AX169" s="39"/>
      <c r="AY169" s="39"/>
      <c r="AZ169" s="42">
        <f t="shared" si="31"/>
        <v>0.4</v>
      </c>
      <c r="BA169" s="43">
        <f t="shared" si="32"/>
        <v>1</v>
      </c>
      <c r="BB169" s="44" t="str">
        <f t="shared" si="28"/>
        <v>CUMPLIMIENTO TOTAL</v>
      </c>
      <c r="BC169" s="45" t="str">
        <f t="shared" si="29"/>
        <v>NO APLICA ACCION FINALIZADA</v>
      </c>
      <c r="BD169" s="45" t="str">
        <f t="shared" si="30"/>
        <v>NO APLICA ACCION FINALIZADA</v>
      </c>
      <c r="BE169" s="75"/>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row>
    <row r="170" spans="1:131" customFormat="1" ht="158.25" customHeight="1" thickBot="1" x14ac:dyDescent="0.3">
      <c r="A170" s="27">
        <v>159</v>
      </c>
      <c r="B170" s="26" t="s">
        <v>1684</v>
      </c>
      <c r="C170" s="26" t="s">
        <v>1685</v>
      </c>
      <c r="D170" s="26" t="s">
        <v>1686</v>
      </c>
      <c r="E170" s="26" t="s">
        <v>1687</v>
      </c>
      <c r="F170" s="26" t="s">
        <v>1688</v>
      </c>
      <c r="G170" s="26" t="s">
        <v>1689</v>
      </c>
      <c r="H170" s="26" t="s">
        <v>1690</v>
      </c>
      <c r="I170" s="26" t="s">
        <v>1691</v>
      </c>
      <c r="J170" s="26" t="s">
        <v>1692</v>
      </c>
      <c r="K170" s="26" t="s">
        <v>7</v>
      </c>
      <c r="L170" s="26" t="s">
        <v>7</v>
      </c>
      <c r="M170" s="26" t="s">
        <v>7</v>
      </c>
      <c r="N170" s="28">
        <v>44593</v>
      </c>
      <c r="O170" s="28">
        <v>45199</v>
      </c>
      <c r="P170" s="28" t="s">
        <v>23</v>
      </c>
      <c r="Q170" s="28" t="s">
        <v>1569</v>
      </c>
      <c r="R170" s="28" t="s">
        <v>1570</v>
      </c>
      <c r="S170" s="28" t="s">
        <v>1344</v>
      </c>
      <c r="T170" s="26" t="s">
        <v>1672</v>
      </c>
      <c r="U170" s="26" t="s">
        <v>183</v>
      </c>
      <c r="V170" s="26" t="s">
        <v>183</v>
      </c>
      <c r="W170" s="26" t="s">
        <v>183</v>
      </c>
      <c r="X170" s="26" t="s">
        <v>183</v>
      </c>
      <c r="Y170" s="26" t="s">
        <v>183</v>
      </c>
      <c r="Z170" s="29">
        <v>0.4</v>
      </c>
      <c r="AA170" s="29">
        <f t="shared" si="20"/>
        <v>0.4</v>
      </c>
      <c r="AB170" s="29">
        <v>0.1</v>
      </c>
      <c r="AC170" s="29">
        <v>0.45</v>
      </c>
      <c r="AD170" s="29">
        <v>0.45</v>
      </c>
      <c r="AE170" s="29">
        <v>0</v>
      </c>
      <c r="AF170" s="30" t="s">
        <v>1346</v>
      </c>
      <c r="AG170" s="30">
        <v>0</v>
      </c>
      <c r="AH170" s="30">
        <v>0</v>
      </c>
      <c r="AI170" s="30">
        <v>0</v>
      </c>
      <c r="AJ170" s="31">
        <v>0</v>
      </c>
      <c r="AK170" s="32" t="s">
        <v>1693</v>
      </c>
      <c r="AL170" s="32" t="s">
        <v>1694</v>
      </c>
      <c r="AM170" s="32" t="s">
        <v>1695</v>
      </c>
      <c r="AN170" s="32">
        <v>0</v>
      </c>
      <c r="AO170" s="32">
        <v>0.33</v>
      </c>
      <c r="AP170" s="68" t="s">
        <v>3345</v>
      </c>
      <c r="AQ170" s="68" t="s">
        <v>3346</v>
      </c>
      <c r="AR170" s="68" t="s">
        <v>187</v>
      </c>
      <c r="AS170" s="68" t="s">
        <v>367</v>
      </c>
      <c r="AT170" s="69">
        <v>0.67</v>
      </c>
      <c r="AU170" s="39"/>
      <c r="AV170" s="39"/>
      <c r="AW170" s="39"/>
      <c r="AX170" s="39"/>
      <c r="AY170" s="39"/>
      <c r="AZ170" s="42">
        <f t="shared" si="31"/>
        <v>0.4</v>
      </c>
      <c r="BA170" s="43">
        <f t="shared" si="32"/>
        <v>1</v>
      </c>
      <c r="BB170" s="44" t="str">
        <f t="shared" si="28"/>
        <v>CUMPLIMIENTO TOTAL</v>
      </c>
      <c r="BC170" s="46" t="str">
        <f t="shared" si="29"/>
        <v>NO APLICA ACCION FINALIZADA</v>
      </c>
      <c r="BD170" s="45" t="str">
        <f t="shared" si="30"/>
        <v>NO APLICA ACCION FINALIZADA</v>
      </c>
      <c r="BE170" s="75">
        <f>SUM(AZ171:AZ173)</f>
        <v>1.3390000000000002</v>
      </c>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row>
    <row r="171" spans="1:131" customFormat="1" ht="181.5" customHeight="1" thickBot="1" x14ac:dyDescent="0.3">
      <c r="A171" s="27">
        <v>160</v>
      </c>
      <c r="B171" s="26" t="s">
        <v>1684</v>
      </c>
      <c r="C171" s="26" t="s">
        <v>1685</v>
      </c>
      <c r="D171" s="26" t="s">
        <v>1686</v>
      </c>
      <c r="E171" s="26" t="s">
        <v>1687</v>
      </c>
      <c r="F171" s="26" t="s">
        <v>1688</v>
      </c>
      <c r="G171" s="26" t="s">
        <v>1696</v>
      </c>
      <c r="H171" s="26" t="s">
        <v>1697</v>
      </c>
      <c r="I171" s="26" t="s">
        <v>1698</v>
      </c>
      <c r="J171" s="26" t="s">
        <v>1699</v>
      </c>
      <c r="K171" s="26" t="s">
        <v>7</v>
      </c>
      <c r="L171" s="26" t="s">
        <v>7</v>
      </c>
      <c r="M171" s="26" t="s">
        <v>7</v>
      </c>
      <c r="N171" s="28">
        <v>44958</v>
      </c>
      <c r="O171" s="28">
        <v>45291</v>
      </c>
      <c r="P171" s="28" t="s">
        <v>23</v>
      </c>
      <c r="Q171" s="28" t="s">
        <v>1569</v>
      </c>
      <c r="R171" s="28" t="s">
        <v>1570</v>
      </c>
      <c r="S171" s="28" t="s">
        <v>1344</v>
      </c>
      <c r="T171" s="26" t="s">
        <v>1345</v>
      </c>
      <c r="U171" s="26" t="s">
        <v>183</v>
      </c>
      <c r="V171" s="26" t="s">
        <v>183</v>
      </c>
      <c r="W171" s="26" t="s">
        <v>183</v>
      </c>
      <c r="X171" s="26" t="s">
        <v>183</v>
      </c>
      <c r="Y171" s="26" t="s">
        <v>183</v>
      </c>
      <c r="Z171" s="29">
        <v>0.3</v>
      </c>
      <c r="AA171" s="29">
        <f t="shared" si="20"/>
        <v>0.3</v>
      </c>
      <c r="AB171" s="29">
        <v>0</v>
      </c>
      <c r="AC171" s="29">
        <v>0.5</v>
      </c>
      <c r="AD171" s="29">
        <v>0.5</v>
      </c>
      <c r="AE171" s="29">
        <v>0</v>
      </c>
      <c r="AF171" s="30" t="s">
        <v>1700</v>
      </c>
      <c r="AG171" s="30" t="s">
        <v>1701</v>
      </c>
      <c r="AH171" s="30" t="s">
        <v>1702</v>
      </c>
      <c r="AI171" s="30" t="s">
        <v>1350</v>
      </c>
      <c r="AJ171" s="31">
        <v>0.03</v>
      </c>
      <c r="AK171" s="32" t="s">
        <v>1703</v>
      </c>
      <c r="AL171" s="32" t="s">
        <v>1704</v>
      </c>
      <c r="AM171" s="32" t="s">
        <v>1705</v>
      </c>
      <c r="AN171" s="32">
        <v>0</v>
      </c>
      <c r="AO171" s="32">
        <v>0.39</v>
      </c>
      <c r="AP171" s="68" t="s">
        <v>3347</v>
      </c>
      <c r="AQ171" s="68" t="s">
        <v>3348</v>
      </c>
      <c r="AR171" s="68" t="s">
        <v>3349</v>
      </c>
      <c r="AS171" s="68" t="s">
        <v>367</v>
      </c>
      <c r="AT171" s="69">
        <v>0.5</v>
      </c>
      <c r="AU171" s="39"/>
      <c r="AV171" s="39"/>
      <c r="AW171" s="39"/>
      <c r="AX171" s="39"/>
      <c r="AY171" s="39"/>
      <c r="AZ171" s="42">
        <f t="shared" si="31"/>
        <v>0.27600000000000002</v>
      </c>
      <c r="BA171" s="43">
        <f t="shared" si="32"/>
        <v>0.92</v>
      </c>
      <c r="BB171" s="44" t="str">
        <f t="shared" si="28"/>
        <v>AVANCE SIGNIFICATIVO</v>
      </c>
      <c r="BC171" s="46">
        <f t="shared" si="29"/>
        <v>92</v>
      </c>
      <c r="BD171" s="45" t="str">
        <f t="shared" si="30"/>
        <v>CON TIEMPO</v>
      </c>
      <c r="BE171" s="75"/>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row>
    <row r="172" spans="1:131" customFormat="1" ht="76.5" customHeight="1" thickBot="1" x14ac:dyDescent="0.3">
      <c r="A172" s="27">
        <v>161</v>
      </c>
      <c r="B172" s="26" t="s">
        <v>1684</v>
      </c>
      <c r="C172" s="26" t="s">
        <v>1685</v>
      </c>
      <c r="D172" s="26" t="s">
        <v>1686</v>
      </c>
      <c r="E172" s="26" t="s">
        <v>1687</v>
      </c>
      <c r="F172" s="26" t="s">
        <v>1688</v>
      </c>
      <c r="G172" s="26" t="s">
        <v>1706</v>
      </c>
      <c r="H172" s="26" t="s">
        <v>1707</v>
      </c>
      <c r="I172" s="26" t="s">
        <v>1708</v>
      </c>
      <c r="J172" s="26" t="s">
        <v>1709</v>
      </c>
      <c r="K172" s="26" t="s">
        <v>7</v>
      </c>
      <c r="L172" s="26" t="s">
        <v>7</v>
      </c>
      <c r="M172" s="26" t="s">
        <v>7</v>
      </c>
      <c r="N172" s="28">
        <v>44986</v>
      </c>
      <c r="O172" s="28">
        <v>45291</v>
      </c>
      <c r="P172" s="28" t="s">
        <v>23</v>
      </c>
      <c r="Q172" s="28" t="s">
        <v>1569</v>
      </c>
      <c r="R172" s="28" t="s">
        <v>1570</v>
      </c>
      <c r="S172" s="28" t="s">
        <v>1344</v>
      </c>
      <c r="T172" s="26" t="s">
        <v>1345</v>
      </c>
      <c r="U172" s="26" t="s">
        <v>183</v>
      </c>
      <c r="V172" s="26" t="s">
        <v>183</v>
      </c>
      <c r="W172" s="26" t="s">
        <v>183</v>
      </c>
      <c r="X172" s="26" t="s">
        <v>183</v>
      </c>
      <c r="Y172" s="26" t="s">
        <v>183</v>
      </c>
      <c r="Z172" s="29">
        <v>0.3</v>
      </c>
      <c r="AA172" s="29">
        <f t="shared" si="20"/>
        <v>0.3</v>
      </c>
      <c r="AB172" s="29">
        <v>0.3</v>
      </c>
      <c r="AC172" s="29">
        <v>0.3</v>
      </c>
      <c r="AD172" s="29">
        <v>0.4</v>
      </c>
      <c r="AE172" s="29">
        <v>0</v>
      </c>
      <c r="AF172" s="30" t="s">
        <v>1346</v>
      </c>
      <c r="AG172" s="30">
        <v>0</v>
      </c>
      <c r="AH172" s="30">
        <v>0</v>
      </c>
      <c r="AI172" s="30">
        <v>0</v>
      </c>
      <c r="AJ172" s="31">
        <v>0</v>
      </c>
      <c r="AK172" s="32" t="s">
        <v>1710</v>
      </c>
      <c r="AL172" s="32" t="s">
        <v>1711</v>
      </c>
      <c r="AM172" s="32" t="s">
        <v>1712</v>
      </c>
      <c r="AN172" s="32">
        <v>0</v>
      </c>
      <c r="AO172" s="32">
        <v>0.55000000000000004</v>
      </c>
      <c r="AP172" s="68" t="s">
        <v>3350</v>
      </c>
      <c r="AQ172" s="68" t="s">
        <v>3351</v>
      </c>
      <c r="AR172" s="68" t="s">
        <v>3352</v>
      </c>
      <c r="AS172" s="68" t="s">
        <v>3353</v>
      </c>
      <c r="AT172" s="69">
        <v>0.16</v>
      </c>
      <c r="AU172" s="39"/>
      <c r="AV172" s="39"/>
      <c r="AW172" s="39"/>
      <c r="AX172" s="39"/>
      <c r="AY172" s="39"/>
      <c r="AZ172" s="42">
        <f t="shared" si="31"/>
        <v>0.21300000000000002</v>
      </c>
      <c r="BA172" s="43">
        <f t="shared" si="32"/>
        <v>0.71000000000000008</v>
      </c>
      <c r="BB172" s="44" t="str">
        <f t="shared" si="28"/>
        <v>AVANCE SIGNIFICATIVO</v>
      </c>
      <c r="BC172" s="46">
        <f t="shared" si="29"/>
        <v>92</v>
      </c>
      <c r="BD172" s="45" t="str">
        <f t="shared" si="30"/>
        <v>CON TIEMPO</v>
      </c>
      <c r="BE172" s="75"/>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row>
    <row r="173" spans="1:131" customFormat="1" ht="76.5" customHeight="1" thickBot="1" x14ac:dyDescent="0.3">
      <c r="A173" s="27">
        <v>162</v>
      </c>
      <c r="B173" s="26" t="s">
        <v>265</v>
      </c>
      <c r="C173" s="26" t="s">
        <v>266</v>
      </c>
      <c r="D173" s="26" t="s">
        <v>267</v>
      </c>
      <c r="E173" s="26" t="s">
        <v>268</v>
      </c>
      <c r="F173" s="26" t="s">
        <v>269</v>
      </c>
      <c r="G173" s="26" t="s">
        <v>1713</v>
      </c>
      <c r="H173" s="26" t="s">
        <v>271</v>
      </c>
      <c r="I173" s="26" t="s">
        <v>1714</v>
      </c>
      <c r="J173" s="26" t="s">
        <v>273</v>
      </c>
      <c r="K173" s="26" t="s">
        <v>7</v>
      </c>
      <c r="L173" s="26" t="s">
        <v>7</v>
      </c>
      <c r="M173" s="26" t="s">
        <v>7</v>
      </c>
      <c r="N173" s="28">
        <v>45047</v>
      </c>
      <c r="O173" s="28">
        <v>45291</v>
      </c>
      <c r="P173" s="28" t="s">
        <v>23</v>
      </c>
      <c r="Q173" s="28" t="s">
        <v>1569</v>
      </c>
      <c r="R173" s="28" t="s">
        <v>1570</v>
      </c>
      <c r="S173" s="28" t="s">
        <v>1344</v>
      </c>
      <c r="T173" s="26" t="s">
        <v>1345</v>
      </c>
      <c r="U173" s="26" t="s">
        <v>183</v>
      </c>
      <c r="V173" s="26" t="s">
        <v>183</v>
      </c>
      <c r="W173" s="26" t="s">
        <v>183</v>
      </c>
      <c r="X173" s="26" t="s">
        <v>183</v>
      </c>
      <c r="Y173" s="26" t="s">
        <v>183</v>
      </c>
      <c r="Z173" s="35">
        <v>1</v>
      </c>
      <c r="AA173" s="29">
        <f t="shared" si="20"/>
        <v>1</v>
      </c>
      <c r="AB173" s="29">
        <v>0</v>
      </c>
      <c r="AC173" s="35">
        <v>0.33</v>
      </c>
      <c r="AD173" s="35">
        <v>0.33</v>
      </c>
      <c r="AE173" s="35">
        <v>0.34</v>
      </c>
      <c r="AF173" s="30" t="s">
        <v>1715</v>
      </c>
      <c r="AG173" s="30" t="s">
        <v>1716</v>
      </c>
      <c r="AH173" s="30" t="s">
        <v>1717</v>
      </c>
      <c r="AI173" s="30" t="s">
        <v>186</v>
      </c>
      <c r="AJ173" s="31">
        <v>0.65</v>
      </c>
      <c r="AK173" s="32" t="s">
        <v>1718</v>
      </c>
      <c r="AL173" s="32" t="s">
        <v>1719</v>
      </c>
      <c r="AM173" s="32" t="s">
        <v>1720</v>
      </c>
      <c r="AN173" s="32">
        <v>0</v>
      </c>
      <c r="AO173" s="32">
        <v>0.15</v>
      </c>
      <c r="AP173" s="68" t="s">
        <v>3354</v>
      </c>
      <c r="AQ173" s="68" t="s">
        <v>3355</v>
      </c>
      <c r="AR173" s="68" t="s">
        <v>3356</v>
      </c>
      <c r="AS173" s="68" t="s">
        <v>3353</v>
      </c>
      <c r="AT173" s="69">
        <v>0.05</v>
      </c>
      <c r="AU173" s="39"/>
      <c r="AV173" s="39"/>
      <c r="AW173" s="39"/>
      <c r="AX173" s="39"/>
      <c r="AY173" s="39"/>
      <c r="AZ173" s="42">
        <f t="shared" si="31"/>
        <v>0.85000000000000009</v>
      </c>
      <c r="BA173" s="43">
        <f t="shared" si="32"/>
        <v>0.85000000000000009</v>
      </c>
      <c r="BB173" s="44" t="str">
        <f t="shared" si="28"/>
        <v>AVANCE SIGNIFICATIVO</v>
      </c>
      <c r="BC173" s="46">
        <f t="shared" si="29"/>
        <v>92</v>
      </c>
      <c r="BD173" s="45" t="str">
        <f t="shared" si="30"/>
        <v>CON TIEMPO</v>
      </c>
      <c r="BE173" s="43">
        <f>BA173</f>
        <v>0.85000000000000009</v>
      </c>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row>
    <row r="174" spans="1:131" customFormat="1" ht="76.5" customHeight="1" thickBot="1" x14ac:dyDescent="0.3">
      <c r="A174" s="27">
        <v>163</v>
      </c>
      <c r="B174" s="26" t="s">
        <v>1560</v>
      </c>
      <c r="C174" s="26" t="s">
        <v>1561</v>
      </c>
      <c r="D174" s="26" t="s">
        <v>1562</v>
      </c>
      <c r="E174" s="26" t="s">
        <v>1563</v>
      </c>
      <c r="F174" s="26" t="s">
        <v>1564</v>
      </c>
      <c r="G174" s="26" t="s">
        <v>1721</v>
      </c>
      <c r="H174" s="26" t="s">
        <v>1722</v>
      </c>
      <c r="I174" s="35" t="s">
        <v>1723</v>
      </c>
      <c r="J174" s="26" t="s">
        <v>1724</v>
      </c>
      <c r="K174" s="26" t="s">
        <v>7</v>
      </c>
      <c r="L174" s="26" t="s">
        <v>7</v>
      </c>
      <c r="M174" s="26" t="s">
        <v>7</v>
      </c>
      <c r="N174" s="28">
        <v>45137</v>
      </c>
      <c r="O174" s="28">
        <v>45199</v>
      </c>
      <c r="P174" s="28" t="s">
        <v>23</v>
      </c>
      <c r="Q174" s="28" t="s">
        <v>1569</v>
      </c>
      <c r="R174" s="28" t="s">
        <v>1343</v>
      </c>
      <c r="S174" s="28" t="s">
        <v>1344</v>
      </c>
      <c r="T174" s="26" t="s">
        <v>1345</v>
      </c>
      <c r="U174" s="26" t="s">
        <v>183</v>
      </c>
      <c r="V174" s="26" t="s">
        <v>183</v>
      </c>
      <c r="W174" s="26" t="s">
        <v>183</v>
      </c>
      <c r="X174" s="26" t="s">
        <v>183</v>
      </c>
      <c r="Y174" s="26" t="s">
        <v>183</v>
      </c>
      <c r="Z174" s="29">
        <v>0.25</v>
      </c>
      <c r="AA174" s="29">
        <f t="shared" si="20"/>
        <v>0.25</v>
      </c>
      <c r="AB174" s="29">
        <v>0</v>
      </c>
      <c r="AC174" s="29">
        <v>0</v>
      </c>
      <c r="AD174" s="29">
        <v>1</v>
      </c>
      <c r="AE174" s="29">
        <v>0</v>
      </c>
      <c r="AF174" s="30" t="s">
        <v>1626</v>
      </c>
      <c r="AG174" s="30">
        <v>0</v>
      </c>
      <c r="AH174" s="30">
        <v>0</v>
      </c>
      <c r="AI174" s="30">
        <v>0</v>
      </c>
      <c r="AJ174" s="31">
        <v>0</v>
      </c>
      <c r="AK174" s="32" t="s">
        <v>1725</v>
      </c>
      <c r="AL174" s="32" t="s">
        <v>1726</v>
      </c>
      <c r="AM174" s="32" t="s">
        <v>1727</v>
      </c>
      <c r="AN174" s="32">
        <v>0</v>
      </c>
      <c r="AO174" s="32">
        <v>0.5</v>
      </c>
      <c r="AP174" s="68" t="s">
        <v>3357</v>
      </c>
      <c r="AQ174" s="68" t="s">
        <v>3358</v>
      </c>
      <c r="AR174" s="68" t="s">
        <v>187</v>
      </c>
      <c r="AS174" s="68" t="s">
        <v>367</v>
      </c>
      <c r="AT174" s="69">
        <v>0.5</v>
      </c>
      <c r="AU174" s="39"/>
      <c r="AV174" s="39"/>
      <c r="AW174" s="39"/>
      <c r="AX174" s="39"/>
      <c r="AY174" s="39"/>
      <c r="AZ174" s="42">
        <f t="shared" si="31"/>
        <v>0.25</v>
      </c>
      <c r="BA174" s="43">
        <f t="shared" si="32"/>
        <v>1</v>
      </c>
      <c r="BB174" s="44" t="str">
        <f t="shared" si="28"/>
        <v>CUMPLIMIENTO TOTAL</v>
      </c>
      <c r="BC174" s="46" t="str">
        <f t="shared" si="29"/>
        <v>NO APLICA ACCION FINALIZADA</v>
      </c>
      <c r="BD174" s="45" t="str">
        <f t="shared" si="30"/>
        <v>NO APLICA ACCION FINALIZADA</v>
      </c>
      <c r="BE174" s="43">
        <f>AZ174</f>
        <v>0.25</v>
      </c>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row>
    <row r="175" spans="1:131" customFormat="1" ht="76.5" customHeight="1" thickBot="1" x14ac:dyDescent="0.3">
      <c r="A175" s="27">
        <v>164</v>
      </c>
      <c r="B175" s="26" t="s">
        <v>1332</v>
      </c>
      <c r="C175" s="26" t="s">
        <v>1333</v>
      </c>
      <c r="D175" s="26" t="s">
        <v>1334</v>
      </c>
      <c r="E175" s="26" t="s">
        <v>1335</v>
      </c>
      <c r="F175" s="26" t="s">
        <v>1336</v>
      </c>
      <c r="G175" s="26" t="s">
        <v>1728</v>
      </c>
      <c r="H175" s="26" t="s">
        <v>1729</v>
      </c>
      <c r="I175" s="26" t="s">
        <v>1730</v>
      </c>
      <c r="J175" s="26" t="s">
        <v>1731</v>
      </c>
      <c r="K175" s="26" t="s">
        <v>7</v>
      </c>
      <c r="L175" s="26" t="s">
        <v>7</v>
      </c>
      <c r="M175" s="26" t="s">
        <v>7</v>
      </c>
      <c r="N175" s="28">
        <v>45017</v>
      </c>
      <c r="O175" s="28">
        <v>45184</v>
      </c>
      <c r="P175" s="28" t="s">
        <v>1732</v>
      </c>
      <c r="Q175" s="28" t="s">
        <v>1733</v>
      </c>
      <c r="R175" s="28" t="s">
        <v>1734</v>
      </c>
      <c r="S175" s="28" t="s">
        <v>1735</v>
      </c>
      <c r="T175" s="26" t="s">
        <v>1736</v>
      </c>
      <c r="U175" s="26" t="s">
        <v>183</v>
      </c>
      <c r="V175" s="26" t="s">
        <v>183</v>
      </c>
      <c r="W175" s="26" t="s">
        <v>183</v>
      </c>
      <c r="X175" s="26" t="s">
        <v>183</v>
      </c>
      <c r="Y175" s="26" t="s">
        <v>183</v>
      </c>
      <c r="Z175" s="29">
        <v>0.5</v>
      </c>
      <c r="AA175" s="29">
        <f t="shared" si="20"/>
        <v>0.5</v>
      </c>
      <c r="AB175" s="29">
        <v>0.2</v>
      </c>
      <c r="AC175" s="29">
        <v>0.5</v>
      </c>
      <c r="AD175" s="29">
        <v>0.3</v>
      </c>
      <c r="AE175" s="29">
        <v>0</v>
      </c>
      <c r="AF175" s="30" t="s">
        <v>1346</v>
      </c>
      <c r="AG175" s="30">
        <v>0</v>
      </c>
      <c r="AH175" s="30">
        <v>0</v>
      </c>
      <c r="AI175" s="30">
        <v>0</v>
      </c>
      <c r="AJ175" s="31">
        <v>0</v>
      </c>
      <c r="AK175" s="32" t="s">
        <v>1737</v>
      </c>
      <c r="AL175" s="32" t="s">
        <v>1738</v>
      </c>
      <c r="AM175" s="32" t="s">
        <v>1739</v>
      </c>
      <c r="AN175" s="32" t="s">
        <v>1350</v>
      </c>
      <c r="AO175" s="32">
        <v>0.38</v>
      </c>
      <c r="AP175" s="68" t="s">
        <v>3359</v>
      </c>
      <c r="AQ175" s="68" t="s">
        <v>3360</v>
      </c>
      <c r="AR175" s="68" t="s">
        <v>187</v>
      </c>
      <c r="AS175" s="68" t="s">
        <v>367</v>
      </c>
      <c r="AT175" s="69">
        <v>0.62</v>
      </c>
      <c r="AU175" s="39"/>
      <c r="AV175" s="39"/>
      <c r="AW175" s="39"/>
      <c r="AX175" s="39"/>
      <c r="AY175" s="39"/>
      <c r="AZ175" s="42">
        <f t="shared" si="31"/>
        <v>0.5</v>
      </c>
      <c r="BA175" s="43">
        <f t="shared" si="32"/>
        <v>1</v>
      </c>
      <c r="BB175" s="44" t="str">
        <f t="shared" si="28"/>
        <v>CUMPLIMIENTO TOTAL</v>
      </c>
      <c r="BC175" s="46" t="str">
        <f t="shared" si="29"/>
        <v>NO APLICA ACCION FINALIZADA</v>
      </c>
      <c r="BD175" s="45" t="str">
        <f t="shared" si="30"/>
        <v>NO APLICA ACCION FINALIZADA</v>
      </c>
      <c r="BE175" s="43">
        <f>SUM(AZ175:AZ176)</f>
        <v>0.76800000000000002</v>
      </c>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row>
    <row r="176" spans="1:131" customFormat="1" ht="76.5" customHeight="1" thickBot="1" x14ac:dyDescent="0.3">
      <c r="A176" s="27">
        <v>165</v>
      </c>
      <c r="B176" s="26" t="s">
        <v>1332</v>
      </c>
      <c r="C176" s="26" t="s">
        <v>1333</v>
      </c>
      <c r="D176" s="26" t="s">
        <v>1740</v>
      </c>
      <c r="E176" s="26" t="s">
        <v>1741</v>
      </c>
      <c r="F176" s="26" t="s">
        <v>1742</v>
      </c>
      <c r="G176" s="26" t="s">
        <v>1743</v>
      </c>
      <c r="H176" s="26" t="s">
        <v>1744</v>
      </c>
      <c r="I176" s="35" t="s">
        <v>1745</v>
      </c>
      <c r="J176" s="26" t="s">
        <v>1746</v>
      </c>
      <c r="K176" s="26" t="s">
        <v>7</v>
      </c>
      <c r="L176" s="26" t="s">
        <v>7</v>
      </c>
      <c r="M176" s="26" t="s">
        <v>7</v>
      </c>
      <c r="N176" s="28">
        <v>45046</v>
      </c>
      <c r="O176" s="28">
        <v>45290</v>
      </c>
      <c r="P176" s="28" t="s">
        <v>1732</v>
      </c>
      <c r="Q176" s="28" t="s">
        <v>1733</v>
      </c>
      <c r="R176" s="28" t="s">
        <v>1734</v>
      </c>
      <c r="S176" s="28" t="s">
        <v>1747</v>
      </c>
      <c r="T176" s="26" t="s">
        <v>1748</v>
      </c>
      <c r="U176" s="26" t="s">
        <v>183</v>
      </c>
      <c r="V176" s="26" t="s">
        <v>183</v>
      </c>
      <c r="W176" s="26" t="s">
        <v>183</v>
      </c>
      <c r="X176" s="26" t="s">
        <v>183</v>
      </c>
      <c r="Y176" s="26" t="s">
        <v>183</v>
      </c>
      <c r="Z176" s="29">
        <v>0.4</v>
      </c>
      <c r="AA176" s="29">
        <f t="shared" si="20"/>
        <v>0.4</v>
      </c>
      <c r="AB176" s="29">
        <v>0</v>
      </c>
      <c r="AC176" s="29">
        <v>0.3</v>
      </c>
      <c r="AD176" s="29">
        <v>0.3</v>
      </c>
      <c r="AE176" s="29">
        <v>0.4</v>
      </c>
      <c r="AF176" s="30" t="s">
        <v>1346</v>
      </c>
      <c r="AG176" s="30">
        <v>0</v>
      </c>
      <c r="AH176" s="30">
        <v>0</v>
      </c>
      <c r="AI176" s="30">
        <v>0</v>
      </c>
      <c r="AJ176" s="31">
        <v>0</v>
      </c>
      <c r="AK176" s="32" t="s">
        <v>1749</v>
      </c>
      <c r="AL176" s="32" t="s">
        <v>1750</v>
      </c>
      <c r="AM176" s="32" t="s">
        <v>1751</v>
      </c>
      <c r="AN176" s="32">
        <v>0</v>
      </c>
      <c r="AO176" s="32">
        <v>0.33</v>
      </c>
      <c r="AP176" s="68" t="s">
        <v>3361</v>
      </c>
      <c r="AQ176" s="68" t="s">
        <v>3362</v>
      </c>
      <c r="AR176" s="68" t="s">
        <v>3363</v>
      </c>
      <c r="AS176" s="68">
        <v>0</v>
      </c>
      <c r="AT176" s="69">
        <v>0.34</v>
      </c>
      <c r="AU176" s="39"/>
      <c r="AV176" s="39"/>
      <c r="AW176" s="39"/>
      <c r="AX176" s="39"/>
      <c r="AY176" s="39"/>
      <c r="AZ176" s="42">
        <f t="shared" si="31"/>
        <v>0.26800000000000002</v>
      </c>
      <c r="BA176" s="43">
        <f t="shared" si="32"/>
        <v>0.67</v>
      </c>
      <c r="BB176" s="44" t="str">
        <f t="shared" si="28"/>
        <v>AVANCE SIGNIFICATIVO</v>
      </c>
      <c r="BC176" s="46">
        <f t="shared" si="29"/>
        <v>91</v>
      </c>
      <c r="BD176" s="45" t="str">
        <f t="shared" si="30"/>
        <v>CON TIEMPO</v>
      </c>
      <c r="BE176" s="75">
        <f>SUM(BA176:BA177)</f>
        <v>1.67</v>
      </c>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row>
    <row r="177" spans="1:131" customFormat="1" ht="76.5" customHeight="1" thickBot="1" x14ac:dyDescent="0.3">
      <c r="A177" s="27">
        <v>166</v>
      </c>
      <c r="B177" s="26" t="s">
        <v>1332</v>
      </c>
      <c r="C177" s="26" t="s">
        <v>1333</v>
      </c>
      <c r="D177" s="26" t="s">
        <v>1740</v>
      </c>
      <c r="E177" s="26" t="s">
        <v>1741</v>
      </c>
      <c r="F177" s="26" t="s">
        <v>1752</v>
      </c>
      <c r="G177" s="26" t="s">
        <v>1753</v>
      </c>
      <c r="H177" s="26" t="s">
        <v>1754</v>
      </c>
      <c r="I177" s="35" t="s">
        <v>1755</v>
      </c>
      <c r="J177" s="26" t="s">
        <v>1756</v>
      </c>
      <c r="K177" s="26" t="s">
        <v>7</v>
      </c>
      <c r="L177" s="26" t="s">
        <v>7</v>
      </c>
      <c r="M177" s="26" t="s">
        <v>7</v>
      </c>
      <c r="N177" s="28">
        <v>45017</v>
      </c>
      <c r="O177" s="28">
        <v>45046</v>
      </c>
      <c r="P177" s="28" t="s">
        <v>1732</v>
      </c>
      <c r="Q177" s="28" t="s">
        <v>1733</v>
      </c>
      <c r="R177" s="28" t="s">
        <v>1734</v>
      </c>
      <c r="S177" s="28" t="s">
        <v>1747</v>
      </c>
      <c r="T177" s="26" t="s">
        <v>1748</v>
      </c>
      <c r="U177" s="26" t="s">
        <v>183</v>
      </c>
      <c r="V177" s="26" t="s">
        <v>183</v>
      </c>
      <c r="W177" s="26" t="s">
        <v>183</v>
      </c>
      <c r="X177" s="26" t="s">
        <v>183</v>
      </c>
      <c r="Y177" s="26" t="s">
        <v>183</v>
      </c>
      <c r="Z177" s="29">
        <v>0.6</v>
      </c>
      <c r="AA177" s="29">
        <f t="shared" si="20"/>
        <v>0.6</v>
      </c>
      <c r="AB177" s="29">
        <v>0</v>
      </c>
      <c r="AC177" s="29">
        <v>0</v>
      </c>
      <c r="AD177" s="29">
        <v>1</v>
      </c>
      <c r="AE177" s="29">
        <v>0</v>
      </c>
      <c r="AF177" s="30" t="s">
        <v>1757</v>
      </c>
      <c r="AG177" s="30" t="s">
        <v>1758</v>
      </c>
      <c r="AH177" s="30" t="s">
        <v>1637</v>
      </c>
      <c r="AI177" s="30" t="s">
        <v>1350</v>
      </c>
      <c r="AJ177" s="31">
        <v>1</v>
      </c>
      <c r="AK177" s="32" t="s">
        <v>188</v>
      </c>
      <c r="AL177" s="32" t="s">
        <v>7</v>
      </c>
      <c r="AM177" s="32" t="s">
        <v>7</v>
      </c>
      <c r="AN177" s="32" t="s">
        <v>7</v>
      </c>
      <c r="AO177" s="32">
        <v>0</v>
      </c>
      <c r="AP177" s="68" t="s">
        <v>188</v>
      </c>
      <c r="AQ177" s="68" t="s">
        <v>7</v>
      </c>
      <c r="AR177" s="68" t="s">
        <v>7</v>
      </c>
      <c r="AS177" s="68" t="s">
        <v>7</v>
      </c>
      <c r="AT177" s="69">
        <v>0</v>
      </c>
      <c r="AU177" s="39"/>
      <c r="AV177" s="39"/>
      <c r="AW177" s="39"/>
      <c r="AX177" s="39"/>
      <c r="AY177" s="39"/>
      <c r="AZ177" s="42">
        <f t="shared" si="31"/>
        <v>0.6</v>
      </c>
      <c r="BA177" s="43">
        <f t="shared" si="32"/>
        <v>1</v>
      </c>
      <c r="BB177" s="44" t="str">
        <f t="shared" si="28"/>
        <v>CUMPLIMIENTO TOTAL</v>
      </c>
      <c r="BC177" s="45" t="str">
        <f t="shared" si="29"/>
        <v>NO APLICA ACCION FINALIZADA</v>
      </c>
      <c r="BD177" s="45" t="str">
        <f t="shared" si="30"/>
        <v>NO APLICA ACCION FINALIZADA</v>
      </c>
      <c r="BE177" s="75"/>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row>
    <row r="178" spans="1:131" customFormat="1" ht="76.5" customHeight="1" thickBot="1" x14ac:dyDescent="0.3">
      <c r="A178" s="27">
        <v>167</v>
      </c>
      <c r="B178" s="26" t="s">
        <v>1332</v>
      </c>
      <c r="C178" s="26" t="s">
        <v>1606</v>
      </c>
      <c r="D178" s="26" t="s">
        <v>1759</v>
      </c>
      <c r="E178" s="26" t="s">
        <v>1760</v>
      </c>
      <c r="F178" s="26" t="s">
        <v>1761</v>
      </c>
      <c r="G178" s="26" t="s">
        <v>1762</v>
      </c>
      <c r="H178" s="26" t="s">
        <v>1763</v>
      </c>
      <c r="I178" s="35" t="s">
        <v>1764</v>
      </c>
      <c r="J178" s="26" t="s">
        <v>1765</v>
      </c>
      <c r="K178" s="26" t="s">
        <v>7</v>
      </c>
      <c r="L178" s="26" t="s">
        <v>7</v>
      </c>
      <c r="M178" s="26" t="s">
        <v>7</v>
      </c>
      <c r="N178" s="28">
        <v>44987</v>
      </c>
      <c r="O178" s="28">
        <v>45199</v>
      </c>
      <c r="P178" s="28" t="s">
        <v>1732</v>
      </c>
      <c r="Q178" s="28" t="s">
        <v>1733</v>
      </c>
      <c r="R178" s="28" t="s">
        <v>1734</v>
      </c>
      <c r="S178" s="28" t="s">
        <v>1747</v>
      </c>
      <c r="T178" s="26" t="s">
        <v>1766</v>
      </c>
      <c r="U178" s="26" t="s">
        <v>183</v>
      </c>
      <c r="V178" s="26" t="s">
        <v>183</v>
      </c>
      <c r="W178" s="26" t="s">
        <v>183</v>
      </c>
      <c r="X178" s="26" t="s">
        <v>183</v>
      </c>
      <c r="Y178" s="26" t="s">
        <v>183</v>
      </c>
      <c r="Z178" s="29">
        <v>1</v>
      </c>
      <c r="AA178" s="29">
        <f t="shared" si="20"/>
        <v>1</v>
      </c>
      <c r="AB178" s="29">
        <v>0.3</v>
      </c>
      <c r="AC178" s="29">
        <v>0.4</v>
      </c>
      <c r="AD178" s="29">
        <v>0.3</v>
      </c>
      <c r="AE178" s="29">
        <v>0</v>
      </c>
      <c r="AF178" s="30" t="s">
        <v>1346</v>
      </c>
      <c r="AG178" s="30">
        <v>0</v>
      </c>
      <c r="AH178" s="30">
        <v>0</v>
      </c>
      <c r="AI178" s="30">
        <v>0</v>
      </c>
      <c r="AJ178" s="31">
        <v>0</v>
      </c>
      <c r="AK178" s="32" t="s">
        <v>1767</v>
      </c>
      <c r="AL178" s="32" t="s">
        <v>1768</v>
      </c>
      <c r="AM178" s="32" t="s">
        <v>1769</v>
      </c>
      <c r="AN178" s="32">
        <v>0</v>
      </c>
      <c r="AO178" s="32">
        <v>0.33</v>
      </c>
      <c r="AP178" s="68" t="s">
        <v>3364</v>
      </c>
      <c r="AQ178" s="68" t="s">
        <v>3365</v>
      </c>
      <c r="AR178" s="68" t="s">
        <v>186</v>
      </c>
      <c r="AS178" s="68" t="s">
        <v>367</v>
      </c>
      <c r="AT178" s="69">
        <v>0.5</v>
      </c>
      <c r="AU178" s="39"/>
      <c r="AV178" s="39"/>
      <c r="AW178" s="39"/>
      <c r="AX178" s="39"/>
      <c r="AY178" s="39"/>
      <c r="AZ178" s="42">
        <f t="shared" si="31"/>
        <v>0.83000000000000007</v>
      </c>
      <c r="BA178" s="43">
        <f t="shared" si="32"/>
        <v>0.83000000000000007</v>
      </c>
      <c r="BB178" s="44" t="str">
        <f t="shared" si="28"/>
        <v>AVANCE SIGNIFICATIVO</v>
      </c>
      <c r="BC178" s="46">
        <f t="shared" si="29"/>
        <v>0</v>
      </c>
      <c r="BD178" s="45" t="str">
        <f t="shared" si="30"/>
        <v>VENCIDO</v>
      </c>
      <c r="BE178" s="43">
        <f>BA178</f>
        <v>0.83000000000000007</v>
      </c>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row>
    <row r="179" spans="1:131" customFormat="1" ht="76.5" customHeight="1" thickBot="1" x14ac:dyDescent="0.3">
      <c r="A179" s="27">
        <v>168</v>
      </c>
      <c r="B179" s="26" t="s">
        <v>1770</v>
      </c>
      <c r="C179" s="26" t="s">
        <v>1771</v>
      </c>
      <c r="D179" s="26" t="s">
        <v>1772</v>
      </c>
      <c r="E179" s="26" t="s">
        <v>1773</v>
      </c>
      <c r="F179" s="26" t="s">
        <v>1774</v>
      </c>
      <c r="G179" s="26" t="s">
        <v>1775</v>
      </c>
      <c r="H179" s="26" t="s">
        <v>1776</v>
      </c>
      <c r="I179" s="35" t="s">
        <v>1777</v>
      </c>
      <c r="J179" s="26" t="s">
        <v>1778</v>
      </c>
      <c r="K179" s="26" t="s">
        <v>7</v>
      </c>
      <c r="L179" s="26" t="s">
        <v>7</v>
      </c>
      <c r="M179" s="26" t="s">
        <v>7</v>
      </c>
      <c r="N179" s="28">
        <v>44986</v>
      </c>
      <c r="O179" s="28">
        <v>45199</v>
      </c>
      <c r="P179" s="28" t="s">
        <v>1732</v>
      </c>
      <c r="Q179" s="28" t="s">
        <v>1733</v>
      </c>
      <c r="R179" s="28" t="s">
        <v>1734</v>
      </c>
      <c r="S179" s="28" t="s">
        <v>1747</v>
      </c>
      <c r="T179" s="26" t="s">
        <v>1779</v>
      </c>
      <c r="U179" s="26" t="s">
        <v>183</v>
      </c>
      <c r="V179" s="26" t="s">
        <v>183</v>
      </c>
      <c r="W179" s="26" t="s">
        <v>183</v>
      </c>
      <c r="X179" s="26" t="s">
        <v>183</v>
      </c>
      <c r="Y179" s="26" t="s">
        <v>183</v>
      </c>
      <c r="Z179" s="29">
        <v>0.5</v>
      </c>
      <c r="AA179" s="29">
        <f t="shared" si="20"/>
        <v>0.5</v>
      </c>
      <c r="AB179" s="29">
        <v>0.3</v>
      </c>
      <c r="AC179" s="29">
        <v>0.4</v>
      </c>
      <c r="AD179" s="29">
        <v>0.3</v>
      </c>
      <c r="AE179" s="29">
        <v>0</v>
      </c>
      <c r="AF179" s="30" t="s">
        <v>1780</v>
      </c>
      <c r="AG179" s="30" t="s">
        <v>1781</v>
      </c>
      <c r="AH179" s="30" t="s">
        <v>1782</v>
      </c>
      <c r="AI179" s="30" t="s">
        <v>1350</v>
      </c>
      <c r="AJ179" s="31">
        <v>0.25</v>
      </c>
      <c r="AK179" s="32" t="s">
        <v>1783</v>
      </c>
      <c r="AL179" s="32" t="s">
        <v>1784</v>
      </c>
      <c r="AM179" s="32" t="s">
        <v>1785</v>
      </c>
      <c r="AN179" s="32">
        <v>0</v>
      </c>
      <c r="AO179" s="32">
        <v>0.25</v>
      </c>
      <c r="AP179" s="68" t="s">
        <v>3366</v>
      </c>
      <c r="AQ179" s="68" t="s">
        <v>3367</v>
      </c>
      <c r="AR179" s="68" t="s">
        <v>187</v>
      </c>
      <c r="AS179" s="68" t="s">
        <v>367</v>
      </c>
      <c r="AT179" s="69">
        <v>0.5</v>
      </c>
      <c r="AU179" s="39"/>
      <c r="AV179" s="39"/>
      <c r="AW179" s="39"/>
      <c r="AX179" s="39"/>
      <c r="AY179" s="39"/>
      <c r="AZ179" s="42">
        <f t="shared" si="31"/>
        <v>0.5</v>
      </c>
      <c r="BA179" s="43">
        <f t="shared" si="32"/>
        <v>1</v>
      </c>
      <c r="BB179" s="44" t="str">
        <f t="shared" si="28"/>
        <v>CUMPLIMIENTO TOTAL</v>
      </c>
      <c r="BC179" s="46" t="str">
        <f t="shared" si="29"/>
        <v>NO APLICA ACCION FINALIZADA</v>
      </c>
      <c r="BD179" s="45" t="str">
        <f t="shared" si="30"/>
        <v>NO APLICA ACCION FINALIZADA</v>
      </c>
      <c r="BE179" s="75">
        <f>SUM(BA179:BA180)</f>
        <v>2</v>
      </c>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row>
    <row r="180" spans="1:131" customFormat="1" ht="76.5" customHeight="1" thickBot="1" x14ac:dyDescent="0.3">
      <c r="A180" s="27">
        <v>169</v>
      </c>
      <c r="B180" s="26" t="s">
        <v>1770</v>
      </c>
      <c r="C180" s="26" t="s">
        <v>1771</v>
      </c>
      <c r="D180" s="26" t="s">
        <v>1772</v>
      </c>
      <c r="E180" s="26" t="s">
        <v>1773</v>
      </c>
      <c r="F180" s="26" t="s">
        <v>1774</v>
      </c>
      <c r="G180" s="26" t="s">
        <v>1786</v>
      </c>
      <c r="H180" s="26" t="s">
        <v>1787</v>
      </c>
      <c r="I180" s="35" t="s">
        <v>1788</v>
      </c>
      <c r="J180" s="26" t="s">
        <v>1789</v>
      </c>
      <c r="K180" s="26" t="s">
        <v>7</v>
      </c>
      <c r="L180" s="26" t="s">
        <v>7</v>
      </c>
      <c r="M180" s="26" t="s">
        <v>7</v>
      </c>
      <c r="N180" s="28">
        <v>44986</v>
      </c>
      <c r="O180" s="28">
        <v>45199</v>
      </c>
      <c r="P180" s="28" t="s">
        <v>1732</v>
      </c>
      <c r="Q180" s="28" t="s">
        <v>1733</v>
      </c>
      <c r="R180" s="28" t="s">
        <v>1734</v>
      </c>
      <c r="S180" s="28" t="s">
        <v>1747</v>
      </c>
      <c r="T180" s="26" t="s">
        <v>1779</v>
      </c>
      <c r="U180" s="26" t="s">
        <v>183</v>
      </c>
      <c r="V180" s="26" t="s">
        <v>183</v>
      </c>
      <c r="W180" s="26" t="s">
        <v>183</v>
      </c>
      <c r="X180" s="26" t="s">
        <v>183</v>
      </c>
      <c r="Y180" s="26" t="s">
        <v>183</v>
      </c>
      <c r="Z180" s="29">
        <v>0.5</v>
      </c>
      <c r="AA180" s="29">
        <f t="shared" si="20"/>
        <v>0.5</v>
      </c>
      <c r="AB180" s="29">
        <v>0.3</v>
      </c>
      <c r="AC180" s="29">
        <v>0.4</v>
      </c>
      <c r="AD180" s="29">
        <v>0.3</v>
      </c>
      <c r="AE180" s="29">
        <v>0</v>
      </c>
      <c r="AF180" s="30" t="s">
        <v>1790</v>
      </c>
      <c r="AG180" s="30">
        <v>0</v>
      </c>
      <c r="AH180" s="30">
        <v>0</v>
      </c>
      <c r="AI180" s="30">
        <v>0</v>
      </c>
      <c r="AJ180" s="31">
        <v>0</v>
      </c>
      <c r="AK180" s="32" t="s">
        <v>1791</v>
      </c>
      <c r="AL180" s="32" t="s">
        <v>1792</v>
      </c>
      <c r="AM180" s="32" t="s">
        <v>1793</v>
      </c>
      <c r="AN180" s="32">
        <v>0</v>
      </c>
      <c r="AO180" s="32">
        <v>0.3</v>
      </c>
      <c r="AP180" s="68" t="s">
        <v>3368</v>
      </c>
      <c r="AQ180" s="68" t="s">
        <v>3369</v>
      </c>
      <c r="AR180" s="68" t="s">
        <v>187</v>
      </c>
      <c r="AS180" s="68" t="s">
        <v>367</v>
      </c>
      <c r="AT180" s="69">
        <v>0.7</v>
      </c>
      <c r="AU180" s="39"/>
      <c r="AV180" s="39"/>
      <c r="AW180" s="39"/>
      <c r="AX180" s="39"/>
      <c r="AY180" s="39"/>
      <c r="AZ180" s="42">
        <f t="shared" si="31"/>
        <v>0.5</v>
      </c>
      <c r="BA180" s="43">
        <f t="shared" si="32"/>
        <v>1</v>
      </c>
      <c r="BB180" s="44" t="str">
        <f t="shared" si="28"/>
        <v>CUMPLIMIENTO TOTAL</v>
      </c>
      <c r="BC180" s="46" t="str">
        <f t="shared" si="29"/>
        <v>NO APLICA ACCION FINALIZADA</v>
      </c>
      <c r="BD180" s="45" t="str">
        <f t="shared" si="30"/>
        <v>NO APLICA ACCION FINALIZADA</v>
      </c>
      <c r="BE180" s="75"/>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row>
    <row r="181" spans="1:131" customFormat="1" ht="76.5" customHeight="1" thickBot="1" x14ac:dyDescent="0.3">
      <c r="A181" s="27">
        <v>170</v>
      </c>
      <c r="B181" s="26" t="s">
        <v>1560</v>
      </c>
      <c r="C181" s="26" t="s">
        <v>1561</v>
      </c>
      <c r="D181" s="26" t="s">
        <v>1562</v>
      </c>
      <c r="E181" s="26" t="s">
        <v>1563</v>
      </c>
      <c r="F181" s="26" t="s">
        <v>1564</v>
      </c>
      <c r="G181" s="26" t="s">
        <v>1794</v>
      </c>
      <c r="H181" s="26" t="s">
        <v>1795</v>
      </c>
      <c r="I181" s="35" t="s">
        <v>1796</v>
      </c>
      <c r="J181" s="26" t="s">
        <v>1797</v>
      </c>
      <c r="K181" s="26" t="s">
        <v>7</v>
      </c>
      <c r="L181" s="26" t="s">
        <v>7</v>
      </c>
      <c r="M181" s="26" t="s">
        <v>7</v>
      </c>
      <c r="N181" s="28">
        <v>45017</v>
      </c>
      <c r="O181" s="28">
        <v>45199</v>
      </c>
      <c r="P181" s="28" t="s">
        <v>1732</v>
      </c>
      <c r="Q181" s="28" t="s">
        <v>1733</v>
      </c>
      <c r="R181" s="28" t="s">
        <v>1734</v>
      </c>
      <c r="S181" s="28" t="s">
        <v>1747</v>
      </c>
      <c r="T181" s="26" t="s">
        <v>1798</v>
      </c>
      <c r="U181" s="26" t="s">
        <v>183</v>
      </c>
      <c r="V181" s="26" t="s">
        <v>183</v>
      </c>
      <c r="W181" s="26" t="s">
        <v>183</v>
      </c>
      <c r="X181" s="26" t="s">
        <v>183</v>
      </c>
      <c r="Y181" s="26" t="s">
        <v>183</v>
      </c>
      <c r="Z181" s="29">
        <v>0.25</v>
      </c>
      <c r="AA181" s="29">
        <f t="shared" si="20"/>
        <v>0.25</v>
      </c>
      <c r="AB181" s="29">
        <v>0</v>
      </c>
      <c r="AC181" s="29">
        <v>0.3</v>
      </c>
      <c r="AD181" s="29">
        <v>0.7</v>
      </c>
      <c r="AE181" s="29">
        <v>0</v>
      </c>
      <c r="AF181" s="30" t="s">
        <v>1673</v>
      </c>
      <c r="AG181" s="30">
        <v>0</v>
      </c>
      <c r="AH181" s="30">
        <v>0</v>
      </c>
      <c r="AI181" s="30">
        <v>0</v>
      </c>
      <c r="AJ181" s="31">
        <v>0</v>
      </c>
      <c r="AK181" s="32" t="s">
        <v>1799</v>
      </c>
      <c r="AL181" s="32" t="s">
        <v>1800</v>
      </c>
      <c r="AM181" s="32" t="s">
        <v>186</v>
      </c>
      <c r="AN181" s="32">
        <v>0</v>
      </c>
      <c r="AO181" s="32">
        <v>1</v>
      </c>
      <c r="AP181" s="68" t="s">
        <v>188</v>
      </c>
      <c r="AQ181" s="68" t="s">
        <v>7</v>
      </c>
      <c r="AR181" s="68" t="s">
        <v>7</v>
      </c>
      <c r="AS181" s="68" t="s">
        <v>7</v>
      </c>
      <c r="AT181" s="69">
        <v>0</v>
      </c>
      <c r="AU181" s="39"/>
      <c r="AV181" s="39"/>
      <c r="AW181" s="39"/>
      <c r="AX181" s="39"/>
      <c r="AY181" s="39"/>
      <c r="AZ181" s="42">
        <f t="shared" si="31"/>
        <v>0.25</v>
      </c>
      <c r="BA181" s="43">
        <f t="shared" si="32"/>
        <v>1</v>
      </c>
      <c r="BB181" s="44" t="str">
        <f t="shared" si="28"/>
        <v>CUMPLIMIENTO TOTAL</v>
      </c>
      <c r="BC181" s="46" t="str">
        <f t="shared" si="29"/>
        <v>NO APLICA ACCION FINALIZADA</v>
      </c>
      <c r="BD181" s="45" t="str">
        <f t="shared" si="30"/>
        <v>NO APLICA ACCION FINALIZADA</v>
      </c>
      <c r="BE181" s="75">
        <f>SUM(BA181:BA183)</f>
        <v>2</v>
      </c>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row>
    <row r="182" spans="1:131" customFormat="1" ht="76.5" customHeight="1" thickBot="1" x14ac:dyDescent="0.3">
      <c r="A182" s="27">
        <v>171</v>
      </c>
      <c r="B182" s="26" t="s">
        <v>1560</v>
      </c>
      <c r="C182" s="26" t="s">
        <v>1561</v>
      </c>
      <c r="D182" s="26" t="s">
        <v>1562</v>
      </c>
      <c r="E182" s="26" t="s">
        <v>1563</v>
      </c>
      <c r="F182" s="26" t="s">
        <v>1564</v>
      </c>
      <c r="G182" s="26" t="s">
        <v>1801</v>
      </c>
      <c r="H182" s="26" t="s">
        <v>1802</v>
      </c>
      <c r="I182" s="35" t="s">
        <v>1803</v>
      </c>
      <c r="J182" s="26" t="s">
        <v>1804</v>
      </c>
      <c r="K182" s="26" t="s">
        <v>7</v>
      </c>
      <c r="L182" s="26" t="s">
        <v>7</v>
      </c>
      <c r="M182" s="26" t="s">
        <v>7</v>
      </c>
      <c r="N182" s="28">
        <v>45017</v>
      </c>
      <c r="O182" s="28">
        <v>45199</v>
      </c>
      <c r="P182" s="28" t="s">
        <v>1732</v>
      </c>
      <c r="Q182" s="28" t="s">
        <v>1733</v>
      </c>
      <c r="R182" s="28" t="s">
        <v>1805</v>
      </c>
      <c r="S182" s="28" t="s">
        <v>1735</v>
      </c>
      <c r="T182" s="26" t="s">
        <v>1806</v>
      </c>
      <c r="U182" s="26" t="s">
        <v>183</v>
      </c>
      <c r="V182" s="26" t="s">
        <v>183</v>
      </c>
      <c r="W182" s="26" t="s">
        <v>183</v>
      </c>
      <c r="X182" s="26" t="s">
        <v>183</v>
      </c>
      <c r="Y182" s="26" t="s">
        <v>183</v>
      </c>
      <c r="Z182" s="29">
        <v>0.25</v>
      </c>
      <c r="AA182" s="29">
        <f t="shared" si="20"/>
        <v>0.25</v>
      </c>
      <c r="AB182" s="29">
        <v>0</v>
      </c>
      <c r="AC182" s="29">
        <v>0.5</v>
      </c>
      <c r="AD182" s="29">
        <v>0.5</v>
      </c>
      <c r="AE182" s="29">
        <v>0</v>
      </c>
      <c r="AF182" s="30" t="s">
        <v>1807</v>
      </c>
      <c r="AG182" s="30" t="s">
        <v>1808</v>
      </c>
      <c r="AH182" s="30" t="s">
        <v>1809</v>
      </c>
      <c r="AI182" s="30" t="s">
        <v>1350</v>
      </c>
      <c r="AJ182" s="31">
        <v>0.05</v>
      </c>
      <c r="AK182" s="32" t="s">
        <v>1810</v>
      </c>
      <c r="AL182" s="32" t="s">
        <v>1811</v>
      </c>
      <c r="AM182" s="32" t="s">
        <v>1812</v>
      </c>
      <c r="AN182" s="32">
        <v>0</v>
      </c>
      <c r="AO182" s="32">
        <v>0.5</v>
      </c>
      <c r="AP182" s="68" t="s">
        <v>3370</v>
      </c>
      <c r="AQ182" s="68" t="s">
        <v>3371</v>
      </c>
      <c r="AR182" s="68" t="s">
        <v>187</v>
      </c>
      <c r="AS182" s="68" t="s">
        <v>367</v>
      </c>
      <c r="AT182" s="69">
        <v>0.45</v>
      </c>
      <c r="AU182" s="39"/>
      <c r="AV182" s="39"/>
      <c r="AW182" s="39"/>
      <c r="AX182" s="39"/>
      <c r="AY182" s="39"/>
      <c r="AZ182" s="42">
        <f t="shared" si="31"/>
        <v>0.25</v>
      </c>
      <c r="BA182" s="43">
        <f t="shared" si="32"/>
        <v>1</v>
      </c>
      <c r="BB182" s="44" t="str">
        <f t="shared" si="28"/>
        <v>CUMPLIMIENTO TOTAL</v>
      </c>
      <c r="BC182" s="46" t="str">
        <f t="shared" si="29"/>
        <v>NO APLICA ACCION FINALIZADA</v>
      </c>
      <c r="BD182" s="45" t="str">
        <f t="shared" si="30"/>
        <v>NO APLICA ACCION FINALIZADA</v>
      </c>
      <c r="BE182" s="75"/>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row>
    <row r="183" spans="1:131" customFormat="1" ht="76.5" customHeight="1" thickBot="1" x14ac:dyDescent="0.3">
      <c r="A183" s="27">
        <v>172</v>
      </c>
      <c r="B183" s="26" t="s">
        <v>1560</v>
      </c>
      <c r="C183" s="26" t="s">
        <v>1561</v>
      </c>
      <c r="D183" s="26" t="s">
        <v>1562</v>
      </c>
      <c r="E183" s="26" t="s">
        <v>1563</v>
      </c>
      <c r="F183" s="26" t="s">
        <v>1564</v>
      </c>
      <c r="G183" s="26" t="s">
        <v>1813</v>
      </c>
      <c r="H183" s="26" t="s">
        <v>1814</v>
      </c>
      <c r="I183" s="35" t="s">
        <v>1815</v>
      </c>
      <c r="J183" s="26" t="s">
        <v>1816</v>
      </c>
      <c r="K183" s="26" t="s">
        <v>7</v>
      </c>
      <c r="L183" s="26" t="s">
        <v>7</v>
      </c>
      <c r="M183" s="26" t="s">
        <v>7</v>
      </c>
      <c r="N183" s="28">
        <v>45200</v>
      </c>
      <c r="O183" s="28">
        <v>45275</v>
      </c>
      <c r="P183" s="28" t="s">
        <v>1732</v>
      </c>
      <c r="Q183" s="28" t="s">
        <v>1733</v>
      </c>
      <c r="R183" s="28" t="s">
        <v>1805</v>
      </c>
      <c r="S183" s="28" t="s">
        <v>1735</v>
      </c>
      <c r="T183" s="26" t="s">
        <v>1817</v>
      </c>
      <c r="U183" s="26" t="s">
        <v>183</v>
      </c>
      <c r="V183" s="26" t="s">
        <v>183</v>
      </c>
      <c r="W183" s="26" t="s">
        <v>183</v>
      </c>
      <c r="X183" s="26" t="s">
        <v>183</v>
      </c>
      <c r="Y183" s="26" t="s">
        <v>183</v>
      </c>
      <c r="Z183" s="29">
        <v>0.25</v>
      </c>
      <c r="AA183" s="29">
        <f>Z183*(AB183+AC183+AD183+AE183)</f>
        <v>0.25</v>
      </c>
      <c r="AB183" s="29">
        <v>0</v>
      </c>
      <c r="AC183" s="29">
        <v>0</v>
      </c>
      <c r="AD183" s="29">
        <v>0</v>
      </c>
      <c r="AE183" s="29">
        <v>1</v>
      </c>
      <c r="AF183" s="30" t="s">
        <v>1818</v>
      </c>
      <c r="AG183" s="30">
        <v>0</v>
      </c>
      <c r="AH183" s="30">
        <v>0</v>
      </c>
      <c r="AI183" s="30">
        <v>0</v>
      </c>
      <c r="AJ183" s="31">
        <v>0</v>
      </c>
      <c r="AK183" s="32" t="s">
        <v>1818</v>
      </c>
      <c r="AL183" s="32">
        <v>0</v>
      </c>
      <c r="AM183" s="32">
        <v>0</v>
      </c>
      <c r="AN183" s="32">
        <v>0</v>
      </c>
      <c r="AO183" s="32">
        <v>0</v>
      </c>
      <c r="AP183" s="68" t="s">
        <v>3285</v>
      </c>
      <c r="AQ183" s="68">
        <v>0</v>
      </c>
      <c r="AR183" s="68">
        <v>0</v>
      </c>
      <c r="AS183" s="68">
        <v>0</v>
      </c>
      <c r="AT183" s="69">
        <v>0</v>
      </c>
      <c r="AU183" s="39"/>
      <c r="AV183" s="39"/>
      <c r="AW183" s="39"/>
      <c r="AX183" s="39"/>
      <c r="AY183" s="39"/>
      <c r="AZ183" s="42">
        <f t="shared" si="31"/>
        <v>0</v>
      </c>
      <c r="BA183" s="43">
        <f t="shared" si="32"/>
        <v>0</v>
      </c>
      <c r="BB183" s="44" t="str">
        <f t="shared" si="28"/>
        <v>SIN AVANCE</v>
      </c>
      <c r="BC183" s="46">
        <f t="shared" si="29"/>
        <v>76</v>
      </c>
      <c r="BD183" s="45" t="str">
        <f t="shared" si="30"/>
        <v>CON TIEMPO</v>
      </c>
      <c r="BE183" s="75"/>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row>
    <row r="184" spans="1:131" customFormat="1" ht="76.5" customHeight="1" thickBot="1" x14ac:dyDescent="0.3">
      <c r="A184" s="27">
        <v>173</v>
      </c>
      <c r="B184" s="26" t="s">
        <v>1332</v>
      </c>
      <c r="C184" s="26" t="s">
        <v>1333</v>
      </c>
      <c r="D184" s="26" t="s">
        <v>1819</v>
      </c>
      <c r="E184" s="26" t="s">
        <v>1820</v>
      </c>
      <c r="F184" s="26" t="s">
        <v>1821</v>
      </c>
      <c r="G184" s="26" t="s">
        <v>1822</v>
      </c>
      <c r="H184" s="26" t="s">
        <v>1823</v>
      </c>
      <c r="I184" s="35" t="s">
        <v>1824</v>
      </c>
      <c r="J184" s="26" t="s">
        <v>1825</v>
      </c>
      <c r="K184" s="26" t="s">
        <v>7</v>
      </c>
      <c r="L184" s="26" t="s">
        <v>7</v>
      </c>
      <c r="M184" s="26" t="s">
        <v>7</v>
      </c>
      <c r="N184" s="28">
        <v>45000</v>
      </c>
      <c r="O184" s="28">
        <v>45199</v>
      </c>
      <c r="P184" s="28" t="s">
        <v>1732</v>
      </c>
      <c r="Q184" s="28" t="s">
        <v>1733</v>
      </c>
      <c r="R184" s="28" t="s">
        <v>1805</v>
      </c>
      <c r="S184" s="28" t="s">
        <v>1735</v>
      </c>
      <c r="T184" s="26" t="s">
        <v>1826</v>
      </c>
      <c r="U184" s="26" t="s">
        <v>183</v>
      </c>
      <c r="V184" s="26" t="s">
        <v>183</v>
      </c>
      <c r="W184" s="26" t="s">
        <v>183</v>
      </c>
      <c r="X184" s="26" t="s">
        <v>183</v>
      </c>
      <c r="Y184" s="26" t="s">
        <v>183</v>
      </c>
      <c r="Z184" s="29">
        <v>0.5</v>
      </c>
      <c r="AA184" s="29">
        <f t="shared" si="20"/>
        <v>0.5</v>
      </c>
      <c r="AB184" s="29">
        <v>0</v>
      </c>
      <c r="AC184" s="29">
        <v>0.5</v>
      </c>
      <c r="AD184" s="29">
        <v>0.5</v>
      </c>
      <c r="AE184" s="29">
        <v>0</v>
      </c>
      <c r="AF184" s="30" t="s">
        <v>1673</v>
      </c>
      <c r="AG184" s="30">
        <v>0</v>
      </c>
      <c r="AH184" s="30">
        <v>0</v>
      </c>
      <c r="AI184" s="30">
        <v>0</v>
      </c>
      <c r="AJ184" s="31">
        <v>0</v>
      </c>
      <c r="AK184" s="32" t="s">
        <v>1827</v>
      </c>
      <c r="AL184" s="32" t="s">
        <v>1828</v>
      </c>
      <c r="AM184" s="32" t="s">
        <v>1829</v>
      </c>
      <c r="AN184" s="32">
        <v>0</v>
      </c>
      <c r="AO184" s="32">
        <v>0.5</v>
      </c>
      <c r="AP184" s="68" t="s">
        <v>3372</v>
      </c>
      <c r="AQ184" s="68" t="s">
        <v>3373</v>
      </c>
      <c r="AR184" s="68" t="s">
        <v>187</v>
      </c>
      <c r="AS184" s="68" t="s">
        <v>367</v>
      </c>
      <c r="AT184" s="69">
        <v>0.5</v>
      </c>
      <c r="AU184" s="39"/>
      <c r="AV184" s="39"/>
      <c r="AW184" s="39"/>
      <c r="AX184" s="39"/>
      <c r="AY184" s="39"/>
      <c r="AZ184" s="42">
        <f t="shared" si="31"/>
        <v>0.5</v>
      </c>
      <c r="BA184" s="43">
        <f t="shared" si="32"/>
        <v>1</v>
      </c>
      <c r="BB184" s="44" t="str">
        <f t="shared" si="28"/>
        <v>CUMPLIMIENTO TOTAL</v>
      </c>
      <c r="BC184" s="46" t="str">
        <f t="shared" si="29"/>
        <v>NO APLICA ACCION FINALIZADA</v>
      </c>
      <c r="BD184" s="45" t="str">
        <f t="shared" si="30"/>
        <v>NO APLICA ACCION FINALIZADA</v>
      </c>
      <c r="BE184" s="75">
        <f>SUM(BA184:BA185)</f>
        <v>1.75</v>
      </c>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row>
    <row r="185" spans="1:131" customFormat="1" ht="76.5" customHeight="1" thickBot="1" x14ac:dyDescent="0.3">
      <c r="A185" s="27">
        <v>174</v>
      </c>
      <c r="B185" s="26" t="s">
        <v>1332</v>
      </c>
      <c r="C185" s="26" t="s">
        <v>1333</v>
      </c>
      <c r="D185" s="26" t="s">
        <v>1819</v>
      </c>
      <c r="E185" s="26" t="s">
        <v>1820</v>
      </c>
      <c r="F185" s="26" t="s">
        <v>1821</v>
      </c>
      <c r="G185" s="26" t="s">
        <v>1830</v>
      </c>
      <c r="H185" s="26" t="s">
        <v>1831</v>
      </c>
      <c r="I185" s="35" t="s">
        <v>1832</v>
      </c>
      <c r="J185" s="26" t="s">
        <v>1833</v>
      </c>
      <c r="K185" s="26" t="s">
        <v>7</v>
      </c>
      <c r="L185" s="26" t="s">
        <v>7</v>
      </c>
      <c r="M185" s="26" t="s">
        <v>7</v>
      </c>
      <c r="N185" s="28">
        <v>45017</v>
      </c>
      <c r="O185" s="28">
        <v>45199</v>
      </c>
      <c r="P185" s="28" t="s">
        <v>1732</v>
      </c>
      <c r="Q185" s="28" t="s">
        <v>1733</v>
      </c>
      <c r="R185" s="28" t="s">
        <v>1805</v>
      </c>
      <c r="S185" s="28" t="s">
        <v>1735</v>
      </c>
      <c r="T185" s="26" t="s">
        <v>1806</v>
      </c>
      <c r="U185" s="26" t="s">
        <v>183</v>
      </c>
      <c r="V185" s="26" t="s">
        <v>183</v>
      </c>
      <c r="W185" s="26" t="s">
        <v>183</v>
      </c>
      <c r="X185" s="26" t="s">
        <v>183</v>
      </c>
      <c r="Y185" s="26" t="s">
        <v>183</v>
      </c>
      <c r="Z185" s="29">
        <v>0.5</v>
      </c>
      <c r="AA185" s="29">
        <f t="shared" si="20"/>
        <v>0.5</v>
      </c>
      <c r="AB185" s="29">
        <v>0</v>
      </c>
      <c r="AC185" s="29">
        <v>0.5</v>
      </c>
      <c r="AD185" s="29">
        <v>0.5</v>
      </c>
      <c r="AE185" s="29">
        <v>0</v>
      </c>
      <c r="AF185" s="30" t="s">
        <v>1673</v>
      </c>
      <c r="AG185" s="30">
        <v>0</v>
      </c>
      <c r="AH185" s="30">
        <v>0</v>
      </c>
      <c r="AI185" s="30">
        <v>0</v>
      </c>
      <c r="AJ185" s="31">
        <v>0</v>
      </c>
      <c r="AK185" s="32" t="s">
        <v>1834</v>
      </c>
      <c r="AL185" s="32" t="s">
        <v>1835</v>
      </c>
      <c r="AM185" s="32" t="s">
        <v>1836</v>
      </c>
      <c r="AN185" s="32">
        <v>0</v>
      </c>
      <c r="AO185" s="32">
        <v>0.27</v>
      </c>
      <c r="AP185" s="68" t="s">
        <v>3374</v>
      </c>
      <c r="AQ185" s="68" t="s">
        <v>3375</v>
      </c>
      <c r="AR185" s="68" t="s">
        <v>3376</v>
      </c>
      <c r="AS185" s="68" t="s">
        <v>3377</v>
      </c>
      <c r="AT185" s="69">
        <v>0.48</v>
      </c>
      <c r="AU185" s="39"/>
      <c r="AV185" s="39"/>
      <c r="AW185" s="39"/>
      <c r="AX185" s="39"/>
      <c r="AY185" s="39"/>
      <c r="AZ185" s="42">
        <f t="shared" si="31"/>
        <v>0.375</v>
      </c>
      <c r="BA185" s="43">
        <f t="shared" si="32"/>
        <v>0.75</v>
      </c>
      <c r="BB185" s="44" t="str">
        <f t="shared" si="28"/>
        <v>AVANCE SIGNIFICATIVO</v>
      </c>
      <c r="BC185" s="46">
        <f t="shared" si="29"/>
        <v>0</v>
      </c>
      <c r="BD185" s="45" t="str">
        <f t="shared" si="30"/>
        <v>VENCIDO</v>
      </c>
      <c r="BE185" s="75"/>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row>
    <row r="186" spans="1:131" customFormat="1" ht="76.5" customHeight="1" thickBot="1" x14ac:dyDescent="0.3">
      <c r="A186" s="27">
        <v>175</v>
      </c>
      <c r="B186" s="26" t="s">
        <v>307</v>
      </c>
      <c r="C186" s="26" t="s">
        <v>308</v>
      </c>
      <c r="D186" s="26" t="s">
        <v>309</v>
      </c>
      <c r="E186" s="26" t="s">
        <v>310</v>
      </c>
      <c r="F186" s="26" t="s">
        <v>311</v>
      </c>
      <c r="G186" s="26" t="s">
        <v>1837</v>
      </c>
      <c r="H186" s="26" t="s">
        <v>1838</v>
      </c>
      <c r="I186" s="35" t="s">
        <v>1839</v>
      </c>
      <c r="J186" s="26" t="s">
        <v>1840</v>
      </c>
      <c r="K186" s="26" t="s">
        <v>7</v>
      </c>
      <c r="L186" s="26" t="s">
        <v>7</v>
      </c>
      <c r="M186" s="26" t="s">
        <v>7</v>
      </c>
      <c r="N186" s="28">
        <v>44986</v>
      </c>
      <c r="O186" s="28">
        <v>45291</v>
      </c>
      <c r="P186" s="28" t="s">
        <v>1732</v>
      </c>
      <c r="Q186" s="28" t="s">
        <v>1733</v>
      </c>
      <c r="R186" s="28" t="s">
        <v>1805</v>
      </c>
      <c r="S186" s="28" t="s">
        <v>1735</v>
      </c>
      <c r="T186" s="26" t="s">
        <v>1805</v>
      </c>
      <c r="U186" s="26" t="s">
        <v>183</v>
      </c>
      <c r="V186" s="26" t="s">
        <v>183</v>
      </c>
      <c r="W186" s="26" t="s">
        <v>183</v>
      </c>
      <c r="X186" s="26" t="s">
        <v>183</v>
      </c>
      <c r="Y186" s="26" t="s">
        <v>183</v>
      </c>
      <c r="Z186" s="29">
        <v>1</v>
      </c>
      <c r="AA186" s="29">
        <f t="shared" si="20"/>
        <v>1</v>
      </c>
      <c r="AB186" s="29">
        <v>0.25</v>
      </c>
      <c r="AC186" s="29">
        <v>0.25</v>
      </c>
      <c r="AD186" s="29">
        <v>0.25</v>
      </c>
      <c r="AE186" s="29">
        <v>0.25</v>
      </c>
      <c r="AF186" s="30" t="s">
        <v>1841</v>
      </c>
      <c r="AG186" s="30" t="s">
        <v>1842</v>
      </c>
      <c r="AH186" s="30" t="s">
        <v>1843</v>
      </c>
      <c r="AI186" s="30" t="s">
        <v>1350</v>
      </c>
      <c r="AJ186" s="31">
        <v>0.13</v>
      </c>
      <c r="AK186" s="32" t="s">
        <v>1844</v>
      </c>
      <c r="AL186" s="32" t="s">
        <v>1845</v>
      </c>
      <c r="AM186" s="32" t="s">
        <v>1846</v>
      </c>
      <c r="AN186" s="32">
        <v>0</v>
      </c>
      <c r="AO186" s="32">
        <v>0.55000000000000004</v>
      </c>
      <c r="AP186" s="68" t="s">
        <v>3378</v>
      </c>
      <c r="AQ186" s="68" t="s">
        <v>3379</v>
      </c>
      <c r="AR186" s="68" t="s">
        <v>3380</v>
      </c>
      <c r="AS186" s="68" t="s">
        <v>367</v>
      </c>
      <c r="AT186" s="69">
        <v>0.22</v>
      </c>
      <c r="AU186" s="39"/>
      <c r="AV186" s="39"/>
      <c r="AW186" s="39"/>
      <c r="AX186" s="39"/>
      <c r="AY186" s="39"/>
      <c r="AZ186" s="42">
        <f t="shared" si="31"/>
        <v>0.9</v>
      </c>
      <c r="BA186" s="43">
        <f t="shared" si="32"/>
        <v>0.9</v>
      </c>
      <c r="BB186" s="44" t="str">
        <f t="shared" si="28"/>
        <v>AVANCE SIGNIFICATIVO</v>
      </c>
      <c r="BC186" s="46">
        <f t="shared" si="29"/>
        <v>92</v>
      </c>
      <c r="BD186" s="45" t="str">
        <f t="shared" si="30"/>
        <v>CON TIEMPO</v>
      </c>
      <c r="BE186" s="43">
        <f>BA186</f>
        <v>0.9</v>
      </c>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row>
    <row r="187" spans="1:131" customFormat="1" ht="76.5" customHeight="1" thickBot="1" x14ac:dyDescent="0.3">
      <c r="A187" s="27">
        <v>176</v>
      </c>
      <c r="B187" s="26" t="s">
        <v>265</v>
      </c>
      <c r="C187" s="26" t="s">
        <v>266</v>
      </c>
      <c r="D187" s="26" t="s">
        <v>267</v>
      </c>
      <c r="E187" s="26" t="s">
        <v>268</v>
      </c>
      <c r="F187" s="26" t="s">
        <v>269</v>
      </c>
      <c r="G187" s="26" t="s">
        <v>1847</v>
      </c>
      <c r="H187" s="26" t="s">
        <v>271</v>
      </c>
      <c r="I187" s="35" t="s">
        <v>1848</v>
      </c>
      <c r="J187" s="26" t="s">
        <v>273</v>
      </c>
      <c r="K187" s="40" t="s">
        <v>7</v>
      </c>
      <c r="L187" s="27" t="s">
        <v>7</v>
      </c>
      <c r="M187" s="27" t="s">
        <v>7</v>
      </c>
      <c r="N187" s="28">
        <v>45047</v>
      </c>
      <c r="O187" s="28">
        <v>45291</v>
      </c>
      <c r="P187" s="28" t="s">
        <v>1732</v>
      </c>
      <c r="Q187" s="28" t="s">
        <v>1733</v>
      </c>
      <c r="R187" s="28" t="s">
        <v>1805</v>
      </c>
      <c r="S187" s="28" t="s">
        <v>1735</v>
      </c>
      <c r="T187" s="26" t="s">
        <v>1849</v>
      </c>
      <c r="U187" s="26" t="s">
        <v>183</v>
      </c>
      <c r="V187" s="26" t="s">
        <v>183</v>
      </c>
      <c r="W187" s="26" t="s">
        <v>183</v>
      </c>
      <c r="X187" s="26" t="s">
        <v>183</v>
      </c>
      <c r="Y187" s="26" t="s">
        <v>183</v>
      </c>
      <c r="Z187" s="29">
        <v>1</v>
      </c>
      <c r="AA187" s="29">
        <f t="shared" si="20"/>
        <v>1</v>
      </c>
      <c r="AB187" s="29">
        <v>0</v>
      </c>
      <c r="AC187" s="29">
        <v>0.33</v>
      </c>
      <c r="AD187" s="29">
        <v>0.33</v>
      </c>
      <c r="AE187" s="29">
        <v>0.34</v>
      </c>
      <c r="AF187" s="30" t="s">
        <v>1850</v>
      </c>
      <c r="AG187" s="30" t="s">
        <v>1851</v>
      </c>
      <c r="AH187" s="30" t="s">
        <v>1852</v>
      </c>
      <c r="AI187" s="30" t="s">
        <v>186</v>
      </c>
      <c r="AJ187" s="31">
        <v>0.43</v>
      </c>
      <c r="AK187" s="32" t="s">
        <v>1853</v>
      </c>
      <c r="AL187" s="32" t="s">
        <v>1854</v>
      </c>
      <c r="AM187" s="32" t="s">
        <v>1855</v>
      </c>
      <c r="AN187" s="32">
        <v>0</v>
      </c>
      <c r="AO187" s="32">
        <v>0.24</v>
      </c>
      <c r="AP187" s="68" t="s">
        <v>3381</v>
      </c>
      <c r="AQ187" s="68" t="s">
        <v>3382</v>
      </c>
      <c r="AR187" s="68" t="s">
        <v>3383</v>
      </c>
      <c r="AS187" s="68" t="s">
        <v>367</v>
      </c>
      <c r="AT187" s="69">
        <v>0.19</v>
      </c>
      <c r="AU187" s="39"/>
      <c r="AV187" s="39"/>
      <c r="AW187" s="39"/>
      <c r="AX187" s="39"/>
      <c r="AY187" s="39"/>
      <c r="AZ187" s="42">
        <f t="shared" si="31"/>
        <v>0.85999999999999988</v>
      </c>
      <c r="BA187" s="43">
        <f t="shared" si="32"/>
        <v>0.85999999999999988</v>
      </c>
      <c r="BB187" s="44" t="str">
        <f t="shared" si="28"/>
        <v>AVANCE SIGNIFICATIVO</v>
      </c>
      <c r="BC187" s="46">
        <f t="shared" si="29"/>
        <v>92</v>
      </c>
      <c r="BD187" s="45" t="str">
        <f t="shared" si="30"/>
        <v>CON TIEMPO</v>
      </c>
      <c r="BE187" s="43">
        <f>BA187</f>
        <v>0.85999999999999988</v>
      </c>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row>
  </sheetData>
  <sheetProtection formatColumns="0" formatRows="0" autoFilter="0" pivotTables="0"/>
  <autoFilter ref="A12:EB187" xr:uid="{A76FA5F9-FDD3-4180-B749-12D9979F7456}"/>
  <mergeCells count="67">
    <mergeCell ref="BE110:BE115"/>
    <mergeCell ref="BE89:BE91"/>
    <mergeCell ref="BE94:BE100"/>
    <mergeCell ref="BE103:BE107"/>
    <mergeCell ref="BE128:BE132"/>
    <mergeCell ref="BE184:BE185"/>
    <mergeCell ref="BD1:BE1"/>
    <mergeCell ref="BD2:BE2"/>
    <mergeCell ref="BD3:BE3"/>
    <mergeCell ref="BD4:BE4"/>
    <mergeCell ref="BE157:BE158"/>
    <mergeCell ref="BE161:BE163"/>
    <mergeCell ref="BE164:BE166"/>
    <mergeCell ref="BE167:BE169"/>
    <mergeCell ref="BE170:BE172"/>
    <mergeCell ref="BE176:BE177"/>
    <mergeCell ref="BE179:BE180"/>
    <mergeCell ref="BE181:BE183"/>
    <mergeCell ref="BE32:BE52"/>
    <mergeCell ref="BE54:BE59"/>
    <mergeCell ref="BE62:BE65"/>
    <mergeCell ref="BE152:BE153"/>
    <mergeCell ref="A9:F9"/>
    <mergeCell ref="A8:AE8"/>
    <mergeCell ref="U10:Y11"/>
    <mergeCell ref="Z11:AA11"/>
    <mergeCell ref="Z10:AE10"/>
    <mergeCell ref="G9:AE9"/>
    <mergeCell ref="AF8:BE8"/>
    <mergeCell ref="AP9:AT9"/>
    <mergeCell ref="AF9:AJ9"/>
    <mergeCell ref="AK9:AO9"/>
    <mergeCell ref="BE67:BE76"/>
    <mergeCell ref="AZ9:AZ12"/>
    <mergeCell ref="BA9:BA12"/>
    <mergeCell ref="BE142:BE145"/>
    <mergeCell ref="BE147:BE148"/>
    <mergeCell ref="AU9:AY9"/>
    <mergeCell ref="A1:B4"/>
    <mergeCell ref="C1:BB2"/>
    <mergeCell ref="C3:BB4"/>
    <mergeCell ref="AF10:AF12"/>
    <mergeCell ref="AG10:AG12"/>
    <mergeCell ref="AH10:AH12"/>
    <mergeCell ref="AO10:AO12"/>
    <mergeCell ref="AI10:AI12"/>
    <mergeCell ref="AJ10:AJ12"/>
    <mergeCell ref="AL10:AL12"/>
    <mergeCell ref="AM10:AM12"/>
    <mergeCell ref="AN10:AN12"/>
    <mergeCell ref="AK10:AK12"/>
    <mergeCell ref="BE154:BE155"/>
    <mergeCell ref="BE149:BE151"/>
    <mergeCell ref="BB9:BB12"/>
    <mergeCell ref="BC9:BC12"/>
    <mergeCell ref="BD9:BD12"/>
    <mergeCell ref="BE9:BE12"/>
    <mergeCell ref="BE117:BE120"/>
    <mergeCell ref="BE139:BE140"/>
    <mergeCell ref="BE136:BE138"/>
    <mergeCell ref="BE121:BE124"/>
    <mergeCell ref="BE78:BE81"/>
    <mergeCell ref="BE126:BE127"/>
    <mergeCell ref="BE83:BE88"/>
    <mergeCell ref="BE29:BE30"/>
    <mergeCell ref="BE13:BE14"/>
    <mergeCell ref="BE15:BE19"/>
  </mergeCells>
  <phoneticPr fontId="7" type="noConversion"/>
  <conditionalFormatting sqref="BB13:BB187">
    <cfRule type="containsText" dxfId="19" priority="18" operator="containsText" text="CUMPLIMIENTO TOTAL">
      <formula>NOT(ISERROR(SEARCH("CUMPLIMIENTO TOTAL",BB13)))</formula>
    </cfRule>
    <cfRule type="containsText" dxfId="18" priority="19" operator="containsText" text="AVANCE SIGNIFICATIVO">
      <formula>NOT(ISERROR(SEARCH("AVANCE SIGNIFICATIVO",BB13)))</formula>
    </cfRule>
    <cfRule type="containsText" dxfId="17" priority="20" operator="containsText" text="AVANCE PARCIAL">
      <formula>NOT(ISERROR(SEARCH("AVANCE PARCIAL",BB13)))</formula>
    </cfRule>
    <cfRule type="containsText" dxfId="16" priority="21" operator="containsText" text="AVANCE MINIMO">
      <formula>NOT(ISERROR(SEARCH("AVANCE MINIMO",BB13)))</formula>
    </cfRule>
    <cfRule type="containsText" dxfId="15" priority="22" operator="containsText" text="SIN AVANCE">
      <formula>NOT(ISERROR(SEARCH("SIN AVANCE",BB13)))</formula>
    </cfRule>
  </conditionalFormatting>
  <conditionalFormatting sqref="BC13:BD187">
    <cfRule type="containsText" dxfId="14" priority="1" operator="containsText" text="NO APLICA ACCION FINALIZADA">
      <formula>NOT(ISERROR(SEARCH("NO APLICA ACCION FINALIZADA",BC13)))</formula>
    </cfRule>
  </conditionalFormatting>
  <conditionalFormatting sqref="BD13:BD187">
    <cfRule type="containsText" dxfId="13" priority="10" operator="containsText" text="CON TIEMPO">
      <formula>NOT(ISERROR(SEARCH("CON TIEMPO",BD13)))</formula>
    </cfRule>
    <cfRule type="containsText" dxfId="12" priority="11" operator="containsText" text="POR VENCER">
      <formula>NOT(ISERROR(SEARCH("POR VENCER",BD13)))</formula>
    </cfRule>
    <cfRule type="containsText" dxfId="11" priority="12" operator="containsText" text="VENCIDO">
      <formula>NOT(ISERROR(SEARCH("VENCIDO",BD13)))</formula>
    </cfRule>
    <cfRule type="containsText" dxfId="10" priority="13" operator="containsText" text="NO APLICA ACCION CERRADA">
      <formula>NOT(ISERROR(SEARCH("NO APLICA ACCION CERRADA",BD13)))</formula>
    </cfRule>
  </conditionalFormatting>
  <pageMargins left="0.7" right="0.7" top="0.75" bottom="0.75" header="0.3" footer="0.3"/>
  <pageSetup paperSize="9" scale="10" fitToHeight="2"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F8B8B-D0F2-4381-8ABB-D70CEA536F8E}">
  <dimension ref="A1:BD141"/>
  <sheetViews>
    <sheetView topLeftCell="B1" zoomScale="60" zoomScaleNormal="60" workbookViewId="0">
      <selection activeCell="F14" sqref="F14"/>
    </sheetView>
  </sheetViews>
  <sheetFormatPr baseColWidth="10" defaultColWidth="9.140625" defaultRowHeight="15" x14ac:dyDescent="0.25"/>
  <cols>
    <col min="1" max="1" width="9.140625" style="2"/>
    <col min="2" max="2" width="41.5703125" style="2" customWidth="1"/>
    <col min="3" max="3" width="22.7109375" style="2" customWidth="1"/>
    <col min="4" max="4" width="62.7109375" style="2" customWidth="1"/>
    <col min="5" max="5" width="28.28515625" style="4" customWidth="1"/>
    <col min="6" max="6" width="35.28515625" style="2" customWidth="1"/>
    <col min="7" max="7" width="53.7109375" style="2" customWidth="1"/>
    <col min="8" max="8" width="42.5703125" style="2" customWidth="1"/>
    <col min="9" max="9" width="34.7109375" style="2" customWidth="1"/>
    <col min="10" max="10" width="39.5703125" style="2" customWidth="1"/>
    <col min="11" max="11" width="40.42578125" style="7" customWidth="1"/>
    <col min="12" max="12" width="42" style="2" customWidth="1"/>
    <col min="13" max="13" width="16.7109375" style="2" customWidth="1"/>
    <col min="14" max="14" width="20.140625" style="2" customWidth="1"/>
    <col min="15" max="15" width="37.5703125" style="2" customWidth="1"/>
    <col min="16" max="16" width="11.42578125" style="2" customWidth="1"/>
    <col min="17" max="17" width="39.140625" style="2" customWidth="1"/>
    <col min="18" max="18" width="11.42578125" style="2" customWidth="1"/>
    <col min="19" max="19" width="32" style="2" customWidth="1"/>
    <col min="20" max="24" width="11.42578125" style="2" customWidth="1"/>
    <col min="25" max="25" width="24.28515625" style="4" customWidth="1"/>
    <col min="26" max="30" width="11.42578125" style="2" customWidth="1"/>
    <col min="31" max="31" width="21.85546875" style="2" customWidth="1"/>
    <col min="32" max="45" width="34.7109375" style="2" customWidth="1"/>
    <col min="46" max="50" width="34.7109375" style="2" hidden="1" customWidth="1"/>
    <col min="51" max="55" width="24.28515625" style="2" customWidth="1"/>
    <col min="56" max="56" width="48.42578125" style="2" customWidth="1"/>
    <col min="57" max="16384" width="9.140625" style="2"/>
  </cols>
  <sheetData>
    <row r="1" spans="1:56" ht="47.25" customHeight="1" x14ac:dyDescent="0.25">
      <c r="A1" s="127"/>
      <c r="B1" s="127"/>
      <c r="C1" s="128"/>
      <c r="D1" s="84" t="s">
        <v>105</v>
      </c>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6"/>
      <c r="BB1" s="1" t="s">
        <v>106</v>
      </c>
      <c r="BC1" s="114" t="s">
        <v>107</v>
      </c>
      <c r="BD1" s="115"/>
    </row>
    <row r="2" spans="1:56" ht="36" customHeight="1" x14ac:dyDescent="0.25">
      <c r="A2" s="127"/>
      <c r="B2" s="127"/>
      <c r="C2" s="128"/>
      <c r="D2" s="87"/>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9"/>
      <c r="BB2" s="1" t="s">
        <v>108</v>
      </c>
      <c r="BC2" s="116" t="s">
        <v>109</v>
      </c>
      <c r="BD2" s="117"/>
    </row>
    <row r="3" spans="1:56" ht="45" customHeight="1" x14ac:dyDescent="0.25">
      <c r="A3" s="127"/>
      <c r="B3" s="127"/>
      <c r="C3" s="128"/>
      <c r="D3" s="90" t="s">
        <v>110</v>
      </c>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2"/>
      <c r="BB3" s="1" t="s">
        <v>111</v>
      </c>
      <c r="BC3" s="114" t="s">
        <v>112</v>
      </c>
      <c r="BD3" s="115"/>
    </row>
    <row r="4" spans="1:56" ht="45" customHeight="1" x14ac:dyDescent="0.25">
      <c r="A4" s="127"/>
      <c r="B4" s="127"/>
      <c r="C4" s="128"/>
      <c r="D4" s="93"/>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5"/>
      <c r="BB4" s="3" t="s">
        <v>113</v>
      </c>
      <c r="BC4" s="118"/>
      <c r="BD4" s="119"/>
    </row>
    <row r="5" spans="1:56" ht="45" customHeight="1" x14ac:dyDescent="0.25"/>
    <row r="6" spans="1:56" ht="45" customHeight="1" x14ac:dyDescent="0.25"/>
    <row r="7" spans="1:56" ht="48.75" customHeight="1" thickBot="1" x14ac:dyDescent="0.3"/>
    <row r="8" spans="1:56" ht="51" customHeight="1" thickBot="1" x14ac:dyDescent="0.3">
      <c r="B8" s="19" t="s">
        <v>114</v>
      </c>
      <c r="C8" s="20">
        <v>45199</v>
      </c>
      <c r="D8" s="21" t="s">
        <v>115</v>
      </c>
      <c r="E8" s="22">
        <v>2023</v>
      </c>
      <c r="F8" s="21" t="s">
        <v>116</v>
      </c>
      <c r="G8" s="22" t="s">
        <v>117</v>
      </c>
      <c r="H8" s="23" t="s">
        <v>118</v>
      </c>
      <c r="I8" s="22" t="s">
        <v>1856</v>
      </c>
      <c r="K8" s="2"/>
    </row>
    <row r="9" spans="1:56" ht="85.5" customHeight="1" thickBot="1" x14ac:dyDescent="0.3"/>
    <row r="10" spans="1:56" ht="57.75" customHeight="1" thickBot="1" x14ac:dyDescent="0.3">
      <c r="A10" s="125" t="s">
        <v>1857</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12" t="s">
        <v>120</v>
      </c>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row>
    <row r="11" spans="1:56" ht="44.25" customHeight="1" thickBot="1" x14ac:dyDescent="0.3">
      <c r="A11" s="125"/>
      <c r="B11" s="126"/>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2" t="s">
        <v>123</v>
      </c>
      <c r="AF11" s="123"/>
      <c r="AG11" s="123"/>
      <c r="AH11" s="123"/>
      <c r="AI11" s="123"/>
      <c r="AJ11" s="123" t="s">
        <v>124</v>
      </c>
      <c r="AK11" s="123"/>
      <c r="AL11" s="123"/>
      <c r="AM11" s="123"/>
      <c r="AN11" s="123"/>
      <c r="AO11" s="77" t="s">
        <v>125</v>
      </c>
      <c r="AP11" s="77"/>
      <c r="AQ11" s="77"/>
      <c r="AR11" s="77"/>
      <c r="AS11" s="77"/>
      <c r="AT11" s="77" t="s">
        <v>126</v>
      </c>
      <c r="AU11" s="77"/>
      <c r="AV11" s="77"/>
      <c r="AW11" s="77"/>
      <c r="AX11" s="77"/>
      <c r="AY11" s="123" t="s">
        <v>127</v>
      </c>
      <c r="AZ11" s="121" t="s">
        <v>128</v>
      </c>
      <c r="BA11" s="121" t="s">
        <v>129</v>
      </c>
      <c r="BB11" s="121" t="s">
        <v>130</v>
      </c>
      <c r="BC11" s="121" t="s">
        <v>131</v>
      </c>
      <c r="BD11" s="121" t="s">
        <v>132</v>
      </c>
    </row>
    <row r="12" spans="1:56" ht="18" customHeight="1" thickBot="1" x14ac:dyDescent="0.3">
      <c r="A12" s="110" t="s">
        <v>0</v>
      </c>
      <c r="B12" s="58"/>
      <c r="C12" s="58"/>
      <c r="D12" s="58"/>
      <c r="E12" s="58"/>
      <c r="F12" s="58"/>
      <c r="G12" s="58"/>
      <c r="H12" s="58"/>
      <c r="I12" s="58"/>
      <c r="J12" s="58"/>
      <c r="K12" s="58"/>
      <c r="L12" s="58"/>
      <c r="M12" s="58"/>
      <c r="N12" s="58"/>
      <c r="O12" s="58"/>
      <c r="P12" s="58"/>
      <c r="Q12" s="58"/>
      <c r="R12" s="58"/>
      <c r="S12" s="58"/>
      <c r="T12" s="120" t="s">
        <v>133</v>
      </c>
      <c r="U12" s="120"/>
      <c r="V12" s="120"/>
      <c r="W12" s="120"/>
      <c r="X12" s="120"/>
      <c r="Y12" s="124" t="s">
        <v>134</v>
      </c>
      <c r="Z12" s="124"/>
      <c r="AA12" s="124"/>
      <c r="AB12" s="124"/>
      <c r="AC12" s="124"/>
      <c r="AD12" s="124"/>
      <c r="AE12" s="50"/>
      <c r="AF12" s="50"/>
      <c r="AG12" s="50"/>
      <c r="AH12" s="50"/>
      <c r="AI12" s="50"/>
      <c r="AJ12" s="50"/>
      <c r="AK12" s="50"/>
      <c r="AL12" s="50"/>
      <c r="AM12" s="50"/>
      <c r="AN12" s="50"/>
      <c r="AO12" s="24"/>
      <c r="AP12" s="24"/>
      <c r="AQ12" s="24"/>
      <c r="AR12" s="24"/>
      <c r="AS12" s="24"/>
      <c r="AT12" s="24"/>
      <c r="AU12" s="24"/>
      <c r="AV12" s="24"/>
      <c r="AW12" s="24"/>
      <c r="AX12" s="24"/>
      <c r="AY12" s="123"/>
      <c r="AZ12" s="121"/>
      <c r="BA12" s="121"/>
      <c r="BB12" s="121"/>
      <c r="BC12" s="121"/>
      <c r="BD12" s="121"/>
    </row>
    <row r="13" spans="1:56" ht="41.25" customHeight="1" x14ac:dyDescent="0.25">
      <c r="A13" s="110"/>
      <c r="B13" s="60"/>
      <c r="C13" s="60"/>
      <c r="D13" s="60"/>
      <c r="E13" s="60"/>
      <c r="F13" s="60"/>
      <c r="G13" s="60"/>
      <c r="H13" s="60"/>
      <c r="I13" s="60"/>
      <c r="J13" s="60"/>
      <c r="K13" s="60"/>
      <c r="L13" s="60"/>
      <c r="M13" s="60"/>
      <c r="N13" s="60"/>
      <c r="O13" s="60"/>
      <c r="P13" s="60"/>
      <c r="Q13" s="60"/>
      <c r="R13" s="60"/>
      <c r="S13" s="60"/>
      <c r="T13" s="120"/>
      <c r="U13" s="120"/>
      <c r="V13" s="120"/>
      <c r="W13" s="120"/>
      <c r="X13" s="120"/>
      <c r="Y13" s="120" t="s">
        <v>140</v>
      </c>
      <c r="Z13" s="120"/>
      <c r="AA13" s="61" t="s">
        <v>141</v>
      </c>
      <c r="AB13" s="61" t="s">
        <v>142</v>
      </c>
      <c r="AC13" s="61" t="s">
        <v>143</v>
      </c>
      <c r="AD13" s="61" t="s">
        <v>144</v>
      </c>
      <c r="AE13" s="54"/>
      <c r="AF13" s="54"/>
      <c r="AG13" s="54"/>
      <c r="AH13" s="54"/>
      <c r="AI13" s="54"/>
      <c r="AJ13" s="54"/>
      <c r="AK13" s="54"/>
      <c r="AL13" s="54"/>
      <c r="AM13" s="54"/>
      <c r="AN13" s="54"/>
      <c r="AO13" s="25"/>
      <c r="AP13" s="25"/>
      <c r="AQ13" s="25"/>
      <c r="AR13" s="25"/>
      <c r="AS13" s="25"/>
      <c r="AT13" s="25"/>
      <c r="AU13" s="25"/>
      <c r="AV13" s="25"/>
      <c r="AW13" s="25"/>
      <c r="AX13" s="25"/>
      <c r="AY13" s="123"/>
      <c r="AZ13" s="121"/>
      <c r="BA13" s="121"/>
      <c r="BB13" s="121"/>
      <c r="BC13" s="121"/>
      <c r="BD13" s="121"/>
    </row>
    <row r="14" spans="1:56" ht="81" customHeight="1" thickBot="1" x14ac:dyDescent="0.3">
      <c r="A14" s="110"/>
      <c r="B14" s="62" t="s">
        <v>1858</v>
      </c>
      <c r="C14" s="62" t="s">
        <v>1859</v>
      </c>
      <c r="D14" s="62" t="s">
        <v>1860</v>
      </c>
      <c r="E14" s="62" t="s">
        <v>150</v>
      </c>
      <c r="F14" s="62" t="s">
        <v>1861</v>
      </c>
      <c r="G14" s="62" t="s">
        <v>1862</v>
      </c>
      <c r="H14" s="62" t="s">
        <v>152</v>
      </c>
      <c r="I14" s="62" t="s">
        <v>153</v>
      </c>
      <c r="J14" s="62" t="s">
        <v>154</v>
      </c>
      <c r="K14" s="62" t="s">
        <v>155</v>
      </c>
      <c r="L14" s="62" t="s">
        <v>156</v>
      </c>
      <c r="M14" s="62" t="s">
        <v>157</v>
      </c>
      <c r="N14" s="62" t="s">
        <v>158</v>
      </c>
      <c r="O14" s="62" t="s">
        <v>4</v>
      </c>
      <c r="P14" s="62" t="s">
        <v>159</v>
      </c>
      <c r="Q14" s="62" t="s">
        <v>160</v>
      </c>
      <c r="R14" s="62" t="s">
        <v>161</v>
      </c>
      <c r="S14" s="62" t="s">
        <v>162</v>
      </c>
      <c r="T14" s="61" t="s">
        <v>163</v>
      </c>
      <c r="U14" s="61" t="s">
        <v>164</v>
      </c>
      <c r="V14" s="61" t="s">
        <v>165</v>
      </c>
      <c r="W14" s="61" t="s">
        <v>166</v>
      </c>
      <c r="X14" s="61" t="s">
        <v>167</v>
      </c>
      <c r="Y14" s="59" t="s">
        <v>168</v>
      </c>
      <c r="Z14" s="59" t="s">
        <v>169</v>
      </c>
      <c r="AA14" s="59" t="s">
        <v>170</v>
      </c>
      <c r="AB14" s="59" t="s">
        <v>170</v>
      </c>
      <c r="AC14" s="59" t="s">
        <v>170</v>
      </c>
      <c r="AD14" s="59" t="s">
        <v>170</v>
      </c>
      <c r="AE14" s="54" t="s">
        <v>135</v>
      </c>
      <c r="AF14" s="54" t="s">
        <v>136</v>
      </c>
      <c r="AG14" s="54" t="s">
        <v>137</v>
      </c>
      <c r="AH14" s="54" t="s">
        <v>138</v>
      </c>
      <c r="AI14" s="54" t="s">
        <v>139</v>
      </c>
      <c r="AJ14" s="54" t="s">
        <v>135</v>
      </c>
      <c r="AK14" s="54" t="s">
        <v>136</v>
      </c>
      <c r="AL14" s="54" t="s">
        <v>137</v>
      </c>
      <c r="AM14" s="54" t="s">
        <v>138</v>
      </c>
      <c r="AN14" s="54" t="s">
        <v>139</v>
      </c>
      <c r="AO14" s="25" t="s">
        <v>135</v>
      </c>
      <c r="AP14" s="25" t="s">
        <v>136</v>
      </c>
      <c r="AQ14" s="25" t="s">
        <v>137</v>
      </c>
      <c r="AR14" s="25" t="s">
        <v>138</v>
      </c>
      <c r="AS14" s="25" t="s">
        <v>139</v>
      </c>
      <c r="AT14" s="25" t="s">
        <v>135</v>
      </c>
      <c r="AU14" s="25" t="s">
        <v>136</v>
      </c>
      <c r="AV14" s="25" t="s">
        <v>137</v>
      </c>
      <c r="AW14" s="25" t="s">
        <v>138</v>
      </c>
      <c r="AX14" s="25" t="s">
        <v>139</v>
      </c>
      <c r="AY14" s="123"/>
      <c r="AZ14" s="121"/>
      <c r="BA14" s="121"/>
      <c r="BB14" s="121"/>
      <c r="BC14" s="121"/>
      <c r="BD14" s="121"/>
    </row>
    <row r="15" spans="1:56" ht="253.5" customHeight="1" thickBot="1" x14ac:dyDescent="0.3">
      <c r="A15" s="27">
        <v>1</v>
      </c>
      <c r="B15" s="26" t="s">
        <v>1215</v>
      </c>
      <c r="C15" s="26" t="s">
        <v>1863</v>
      </c>
      <c r="D15" s="26" t="s">
        <v>1864</v>
      </c>
      <c r="E15" s="26" t="s">
        <v>1214</v>
      </c>
      <c r="F15" s="26" t="s">
        <v>1865</v>
      </c>
      <c r="G15" s="26" t="s">
        <v>1866</v>
      </c>
      <c r="H15" s="26" t="s">
        <v>1867</v>
      </c>
      <c r="I15" s="26" t="s">
        <v>1868</v>
      </c>
      <c r="J15" s="26" t="s">
        <v>1869</v>
      </c>
      <c r="K15" s="26" t="s">
        <v>7</v>
      </c>
      <c r="L15" s="26" t="s">
        <v>7</v>
      </c>
      <c r="M15" s="28">
        <v>44958</v>
      </c>
      <c r="N15" s="28">
        <v>45291</v>
      </c>
      <c r="O15" s="28" t="s">
        <v>40</v>
      </c>
      <c r="P15" s="28" t="s">
        <v>1204</v>
      </c>
      <c r="Q15" s="28" t="s">
        <v>285</v>
      </c>
      <c r="R15" s="28" t="s">
        <v>286</v>
      </c>
      <c r="S15" s="28" t="s">
        <v>7</v>
      </c>
      <c r="T15" s="26" t="s">
        <v>183</v>
      </c>
      <c r="U15" s="26" t="s">
        <v>183</v>
      </c>
      <c r="V15" s="26" t="s">
        <v>183</v>
      </c>
      <c r="W15" s="26" t="s">
        <v>183</v>
      </c>
      <c r="X15" s="26" t="s">
        <v>183</v>
      </c>
      <c r="Y15" s="26">
        <v>0.17</v>
      </c>
      <c r="Z15" s="29">
        <f>(AA15+AB15+AC15+AD15)*Y15</f>
        <v>0.17</v>
      </c>
      <c r="AA15" s="29">
        <v>0.25</v>
      </c>
      <c r="AB15" s="29">
        <v>0.25</v>
      </c>
      <c r="AC15" s="29">
        <v>0.25</v>
      </c>
      <c r="AD15" s="29">
        <v>0.25</v>
      </c>
      <c r="AE15" s="29">
        <v>0</v>
      </c>
      <c r="AF15" s="30">
        <v>0</v>
      </c>
      <c r="AG15" s="30">
        <v>0</v>
      </c>
      <c r="AH15" s="30">
        <v>0</v>
      </c>
      <c r="AI15" s="47">
        <v>0</v>
      </c>
      <c r="AJ15" s="48" t="s">
        <v>1870</v>
      </c>
      <c r="AK15" s="48" t="s">
        <v>1871</v>
      </c>
      <c r="AL15" s="48" t="s">
        <v>1872</v>
      </c>
      <c r="AM15" s="48" t="s">
        <v>7</v>
      </c>
      <c r="AN15" s="31">
        <v>0.5</v>
      </c>
      <c r="AO15" s="67" t="s">
        <v>2845</v>
      </c>
      <c r="AP15" s="67" t="s">
        <v>2846</v>
      </c>
      <c r="AQ15" s="67" t="s">
        <v>2847</v>
      </c>
      <c r="AR15" s="67" t="s">
        <v>367</v>
      </c>
      <c r="AS15" s="31">
        <v>0.25</v>
      </c>
      <c r="AT15" s="34"/>
      <c r="AU15" s="33"/>
      <c r="AV15" s="33"/>
      <c r="AW15" s="33"/>
      <c r="AX15" s="33"/>
      <c r="AY15" s="43">
        <f>(AI15+AN15+AS15+AX15)*Y15</f>
        <v>0.1275</v>
      </c>
      <c r="AZ15" s="43">
        <f t="shared" ref="AZ15:AZ71" si="0">AI15+AN15+AS15+AX15</f>
        <v>0.75</v>
      </c>
      <c r="BA15" s="44" t="str">
        <f>IF(AZ15&lt;=0%,"SIN AVANCE",IF(AZ15&lt;33%,"AVANCE MINIMO",IF(AZ15&lt;66%,"AVANCE PARCIAL",IF(AZ15&lt;=99.9%,"AVANCE SIGNIFICATIVO",IF(AZ15=100%,"CUMPLIMIENTO TOTAL","ERROR")))))</f>
        <v>AVANCE SIGNIFICATIVO</v>
      </c>
      <c r="BB15" s="46">
        <f>(IF(BA15="CUMPLIMIENTO TOTAL","NO APLICA ACTIVIDAD FINALIZADA",N15-$C$8))</f>
        <v>92</v>
      </c>
      <c r="BC15" s="45" t="str">
        <f>(IF(BA15="CUMPLIMIENTO TOTAL","NO APLICA ACTIVIDAD FINALIZADA",IF(BB15&lt;=0,"VENCIDO",IF(BB15&lt;=10,"POR VENCER","CON TIEMPO"))))</f>
        <v>CON TIEMPO</v>
      </c>
      <c r="BD15" s="75">
        <f>SUM(AY15:AY20)</f>
        <v>0.4719000000000001</v>
      </c>
    </row>
    <row r="16" spans="1:56" ht="253.5" customHeight="1" thickBot="1" x14ac:dyDescent="0.3">
      <c r="A16" s="27">
        <v>2</v>
      </c>
      <c r="B16" s="26" t="s">
        <v>1215</v>
      </c>
      <c r="C16" s="26" t="s">
        <v>1873</v>
      </c>
      <c r="D16" s="26" t="s">
        <v>1874</v>
      </c>
      <c r="E16" s="26" t="s">
        <v>1214</v>
      </c>
      <c r="F16" s="26" t="s">
        <v>1875</v>
      </c>
      <c r="G16" s="26" t="s">
        <v>1876</v>
      </c>
      <c r="H16" s="26" t="s">
        <v>1867</v>
      </c>
      <c r="I16" s="26" t="s">
        <v>1868</v>
      </c>
      <c r="J16" s="26" t="s">
        <v>1869</v>
      </c>
      <c r="K16" s="26" t="s">
        <v>7</v>
      </c>
      <c r="L16" s="26" t="s">
        <v>7</v>
      </c>
      <c r="M16" s="28">
        <v>44958</v>
      </c>
      <c r="N16" s="28">
        <v>45291</v>
      </c>
      <c r="O16" s="28" t="s">
        <v>40</v>
      </c>
      <c r="P16" s="28" t="s">
        <v>1204</v>
      </c>
      <c r="Q16" s="28" t="s">
        <v>285</v>
      </c>
      <c r="R16" s="28" t="s">
        <v>286</v>
      </c>
      <c r="S16" s="28" t="s">
        <v>7</v>
      </c>
      <c r="T16" s="26" t="s">
        <v>183</v>
      </c>
      <c r="U16" s="26" t="s">
        <v>183</v>
      </c>
      <c r="V16" s="26" t="s">
        <v>183</v>
      </c>
      <c r="W16" s="26" t="s">
        <v>183</v>
      </c>
      <c r="X16" s="26" t="s">
        <v>183</v>
      </c>
      <c r="Y16" s="26">
        <v>0.17</v>
      </c>
      <c r="Z16" s="29">
        <f t="shared" ref="Z16:Z72" si="1">(AA16+AB16+AC16+AD16)*Y16</f>
        <v>0.17</v>
      </c>
      <c r="AA16" s="29">
        <v>0</v>
      </c>
      <c r="AB16" s="29">
        <v>0.33</v>
      </c>
      <c r="AC16" s="29">
        <v>0.33</v>
      </c>
      <c r="AD16" s="29">
        <v>0.34</v>
      </c>
      <c r="AE16" s="29">
        <v>0</v>
      </c>
      <c r="AF16" s="30">
        <v>0</v>
      </c>
      <c r="AG16" s="30">
        <v>0</v>
      </c>
      <c r="AH16" s="30">
        <v>0</v>
      </c>
      <c r="AI16" s="47">
        <v>0</v>
      </c>
      <c r="AJ16" s="48" t="s">
        <v>1877</v>
      </c>
      <c r="AK16" s="48" t="s">
        <v>1878</v>
      </c>
      <c r="AL16" s="48" t="s">
        <v>1872</v>
      </c>
      <c r="AM16" s="48" t="s">
        <v>7</v>
      </c>
      <c r="AN16" s="31">
        <v>0.33</v>
      </c>
      <c r="AO16" s="67" t="s">
        <v>2848</v>
      </c>
      <c r="AP16" s="67" t="s">
        <v>2849</v>
      </c>
      <c r="AQ16" s="67" t="s">
        <v>2847</v>
      </c>
      <c r="AR16" s="67" t="s">
        <v>367</v>
      </c>
      <c r="AS16" s="31">
        <v>0.33</v>
      </c>
      <c r="AT16" s="34"/>
      <c r="AU16" s="33"/>
      <c r="AV16" s="33"/>
      <c r="AW16" s="33"/>
      <c r="AX16" s="33"/>
      <c r="AY16" s="43">
        <f t="shared" ref="AY16:AY72" si="2">(AI16+AN16+AS16+AX16)*Y16</f>
        <v>0.11220000000000001</v>
      </c>
      <c r="AZ16" s="43">
        <f t="shared" si="0"/>
        <v>0.66</v>
      </c>
      <c r="BA16" s="44" t="str">
        <f t="shared" ref="BA16:BA77" si="3">IF(AZ16&lt;=0%,"SIN AVANCE",IF(AZ16&lt;33%,"AVANCE MINIMO",IF(AZ16&lt;66%,"AVANCE PARCIAL",IF(AZ16&lt;=99.9%,"AVANCE SIGNIFICATIVO",IF(AZ16=100%,"CUMPLIMIENTO TOTAL","ERROR")))))</f>
        <v>AVANCE SIGNIFICATIVO</v>
      </c>
      <c r="BB16" s="46">
        <f t="shared" ref="BB16:BB77" si="4">(IF(BA16="CUMPLIMIENTO TOTAL","NO APLICA ACTIVIDAD FINALIZADA",N16-$C$8))</f>
        <v>92</v>
      </c>
      <c r="BC16" s="45" t="str">
        <f t="shared" ref="BC16:BC77" si="5">(IF(BA16="CUMPLIMIENTO TOTAL","NO APLICA ACTIVIDAD FINALIZADA",IF(BB16&lt;=0,"VENCIDO",IF(BB16&lt;=10,"POR VENCER","CON TIEMPO"))))</f>
        <v>CON TIEMPO</v>
      </c>
      <c r="BD16" s="75"/>
    </row>
    <row r="17" spans="1:56" ht="253.5" customHeight="1" thickBot="1" x14ac:dyDescent="0.3">
      <c r="A17" s="27">
        <v>3</v>
      </c>
      <c r="B17" s="26" t="s">
        <v>1215</v>
      </c>
      <c r="C17" s="26" t="s">
        <v>1873</v>
      </c>
      <c r="D17" s="26" t="s">
        <v>1879</v>
      </c>
      <c r="E17" s="26" t="s">
        <v>1214</v>
      </c>
      <c r="F17" s="26" t="s">
        <v>1880</v>
      </c>
      <c r="G17" s="26" t="s">
        <v>1881</v>
      </c>
      <c r="H17" s="26" t="s">
        <v>1867</v>
      </c>
      <c r="I17" s="26" t="s">
        <v>1868</v>
      </c>
      <c r="J17" s="26" t="s">
        <v>1869</v>
      </c>
      <c r="K17" s="26" t="s">
        <v>1882</v>
      </c>
      <c r="L17" s="26" t="s">
        <v>7</v>
      </c>
      <c r="M17" s="28">
        <v>44958</v>
      </c>
      <c r="N17" s="28">
        <v>45291</v>
      </c>
      <c r="O17" s="28" t="s">
        <v>40</v>
      </c>
      <c r="P17" s="28" t="s">
        <v>1204</v>
      </c>
      <c r="Q17" s="28" t="s">
        <v>285</v>
      </c>
      <c r="R17" s="28" t="s">
        <v>286</v>
      </c>
      <c r="S17" s="28" t="s">
        <v>7</v>
      </c>
      <c r="T17" s="26" t="s">
        <v>183</v>
      </c>
      <c r="U17" s="26" t="s">
        <v>183</v>
      </c>
      <c r="V17" s="26" t="s">
        <v>183</v>
      </c>
      <c r="W17" s="26" t="s">
        <v>183</v>
      </c>
      <c r="X17" s="26" t="s">
        <v>183</v>
      </c>
      <c r="Y17" s="26">
        <v>0.17</v>
      </c>
      <c r="Z17" s="29">
        <f t="shared" si="1"/>
        <v>0.17</v>
      </c>
      <c r="AA17" s="29">
        <v>0</v>
      </c>
      <c r="AB17" s="29">
        <v>0.33</v>
      </c>
      <c r="AC17" s="29">
        <v>0.33</v>
      </c>
      <c r="AD17" s="29">
        <v>0.34</v>
      </c>
      <c r="AE17" s="29" t="s">
        <v>1883</v>
      </c>
      <c r="AF17" s="30" t="s">
        <v>1884</v>
      </c>
      <c r="AG17" s="30" t="s">
        <v>1885</v>
      </c>
      <c r="AH17" s="30" t="s">
        <v>1886</v>
      </c>
      <c r="AI17" s="47">
        <v>0</v>
      </c>
      <c r="AJ17" s="48" t="s">
        <v>1887</v>
      </c>
      <c r="AK17" s="48" t="s">
        <v>1888</v>
      </c>
      <c r="AL17" s="48" t="s">
        <v>1889</v>
      </c>
      <c r="AM17" s="48" t="s">
        <v>1350</v>
      </c>
      <c r="AN17" s="31">
        <v>0.33</v>
      </c>
      <c r="AO17" s="67" t="s">
        <v>2850</v>
      </c>
      <c r="AP17" s="67" t="s">
        <v>2851</v>
      </c>
      <c r="AQ17" s="67" t="s">
        <v>2852</v>
      </c>
      <c r="AR17" s="67" t="s">
        <v>2853</v>
      </c>
      <c r="AS17" s="31">
        <v>0.33</v>
      </c>
      <c r="AT17" s="34"/>
      <c r="AU17" s="33"/>
      <c r="AV17" s="33"/>
      <c r="AW17" s="33"/>
      <c r="AX17" s="33"/>
      <c r="AY17" s="43">
        <f t="shared" si="2"/>
        <v>0.11220000000000001</v>
      </c>
      <c r="AZ17" s="43">
        <f t="shared" si="0"/>
        <v>0.66</v>
      </c>
      <c r="BA17" s="44" t="str">
        <f t="shared" si="3"/>
        <v>AVANCE SIGNIFICATIVO</v>
      </c>
      <c r="BB17" s="46">
        <f t="shared" si="4"/>
        <v>92</v>
      </c>
      <c r="BC17" s="45" t="str">
        <f t="shared" si="5"/>
        <v>CON TIEMPO</v>
      </c>
      <c r="BD17" s="75"/>
    </row>
    <row r="18" spans="1:56" ht="253.5" customHeight="1" thickBot="1" x14ac:dyDescent="0.3">
      <c r="A18" s="27">
        <v>4</v>
      </c>
      <c r="B18" s="26" t="s">
        <v>1215</v>
      </c>
      <c r="C18" s="26" t="s">
        <v>1890</v>
      </c>
      <c r="D18" s="26" t="s">
        <v>1879</v>
      </c>
      <c r="E18" s="26" t="s">
        <v>1214</v>
      </c>
      <c r="F18" s="26" t="s">
        <v>1891</v>
      </c>
      <c r="G18" s="26" t="s">
        <v>1892</v>
      </c>
      <c r="H18" s="26" t="s">
        <v>1893</v>
      </c>
      <c r="I18" s="26" t="s">
        <v>1894</v>
      </c>
      <c r="J18" s="26" t="s">
        <v>1895</v>
      </c>
      <c r="K18" s="26" t="s">
        <v>1882</v>
      </c>
      <c r="L18" s="26" t="s">
        <v>7</v>
      </c>
      <c r="M18" s="28">
        <v>44958</v>
      </c>
      <c r="N18" s="28">
        <v>45107</v>
      </c>
      <c r="O18" s="28" t="s">
        <v>40</v>
      </c>
      <c r="P18" s="28" t="s">
        <v>1204</v>
      </c>
      <c r="Q18" s="28" t="s">
        <v>285</v>
      </c>
      <c r="R18" s="28" t="s">
        <v>286</v>
      </c>
      <c r="S18" s="28" t="s">
        <v>7</v>
      </c>
      <c r="T18" s="26" t="s">
        <v>183</v>
      </c>
      <c r="U18" s="26" t="s">
        <v>183</v>
      </c>
      <c r="V18" s="26" t="s">
        <v>183</v>
      </c>
      <c r="W18" s="26" t="s">
        <v>183</v>
      </c>
      <c r="X18" s="26" t="s">
        <v>183</v>
      </c>
      <c r="Y18" s="26">
        <v>0.17</v>
      </c>
      <c r="Z18" s="29">
        <f t="shared" si="1"/>
        <v>0</v>
      </c>
      <c r="AA18" s="29">
        <v>0</v>
      </c>
      <c r="AB18" s="29">
        <v>0</v>
      </c>
      <c r="AC18" s="29">
        <v>0</v>
      </c>
      <c r="AD18" s="29">
        <v>0</v>
      </c>
      <c r="AE18" s="29" t="s">
        <v>1896</v>
      </c>
      <c r="AF18" s="30" t="s">
        <v>1884</v>
      </c>
      <c r="AG18" s="30" t="s">
        <v>1897</v>
      </c>
      <c r="AH18" s="30" t="s">
        <v>1896</v>
      </c>
      <c r="AI18" s="47">
        <v>0</v>
      </c>
      <c r="AJ18" s="48" t="s">
        <v>1898</v>
      </c>
      <c r="AK18" s="48">
        <v>0</v>
      </c>
      <c r="AL18" s="48" t="s">
        <v>1899</v>
      </c>
      <c r="AM18" s="48">
        <v>0</v>
      </c>
      <c r="AN18" s="31">
        <v>0</v>
      </c>
      <c r="AO18" s="67" t="s">
        <v>2854</v>
      </c>
      <c r="AP18" s="67">
        <v>0</v>
      </c>
      <c r="AQ18" s="67" t="s">
        <v>2855</v>
      </c>
      <c r="AR18" s="67" t="s">
        <v>2856</v>
      </c>
      <c r="AS18" s="31">
        <v>0</v>
      </c>
      <c r="AT18" s="34"/>
      <c r="AU18" s="33"/>
      <c r="AV18" s="33"/>
      <c r="AW18" s="33"/>
      <c r="AX18" s="33"/>
      <c r="AY18" s="43">
        <f t="shared" si="2"/>
        <v>0</v>
      </c>
      <c r="AZ18" s="43">
        <f t="shared" si="0"/>
        <v>0</v>
      </c>
      <c r="BA18" s="44" t="str">
        <f t="shared" si="3"/>
        <v>SIN AVANCE</v>
      </c>
      <c r="BB18" s="46">
        <f t="shared" si="4"/>
        <v>-92</v>
      </c>
      <c r="BC18" s="45" t="str">
        <f t="shared" si="5"/>
        <v>VENCIDO</v>
      </c>
      <c r="BD18" s="75"/>
    </row>
    <row r="19" spans="1:56" ht="253.5" customHeight="1" thickBot="1" x14ac:dyDescent="0.3">
      <c r="A19" s="27">
        <v>5</v>
      </c>
      <c r="B19" s="26" t="s">
        <v>1215</v>
      </c>
      <c r="C19" s="26" t="s">
        <v>1873</v>
      </c>
      <c r="D19" s="26" t="s">
        <v>1900</v>
      </c>
      <c r="E19" s="26" t="s">
        <v>1214</v>
      </c>
      <c r="F19" s="26" t="s">
        <v>1901</v>
      </c>
      <c r="G19" s="26" t="s">
        <v>1902</v>
      </c>
      <c r="H19" s="26" t="s">
        <v>1903</v>
      </c>
      <c r="I19" s="26" t="s">
        <v>1904</v>
      </c>
      <c r="J19" s="26" t="s">
        <v>1869</v>
      </c>
      <c r="K19" s="26" t="s">
        <v>7</v>
      </c>
      <c r="L19" s="26" t="s">
        <v>7</v>
      </c>
      <c r="M19" s="28">
        <v>44986</v>
      </c>
      <c r="N19" s="28">
        <v>45260</v>
      </c>
      <c r="O19" s="28" t="s">
        <v>40</v>
      </c>
      <c r="P19" s="28" t="s">
        <v>1204</v>
      </c>
      <c r="Q19" s="28" t="s">
        <v>285</v>
      </c>
      <c r="R19" s="28" t="s">
        <v>286</v>
      </c>
      <c r="S19" s="28" t="s">
        <v>7</v>
      </c>
      <c r="T19" s="26" t="s">
        <v>183</v>
      </c>
      <c r="U19" s="26" t="s">
        <v>183</v>
      </c>
      <c r="V19" s="26" t="s">
        <v>183</v>
      </c>
      <c r="W19" s="26" t="s">
        <v>183</v>
      </c>
      <c r="X19" s="26" t="s">
        <v>183</v>
      </c>
      <c r="Y19" s="26">
        <v>0.16</v>
      </c>
      <c r="Z19" s="29">
        <f t="shared" si="1"/>
        <v>0.16</v>
      </c>
      <c r="AA19" s="29">
        <v>0.1</v>
      </c>
      <c r="AB19" s="29">
        <v>0.45</v>
      </c>
      <c r="AC19" s="29">
        <v>0</v>
      </c>
      <c r="AD19" s="29">
        <v>0.45</v>
      </c>
      <c r="AE19" s="29" t="s">
        <v>1905</v>
      </c>
      <c r="AF19" s="30" t="s">
        <v>1906</v>
      </c>
      <c r="AG19" s="30" t="s">
        <v>1907</v>
      </c>
      <c r="AH19" s="30" t="s">
        <v>1908</v>
      </c>
      <c r="AI19" s="47">
        <v>0</v>
      </c>
      <c r="AJ19" s="48" t="s">
        <v>1909</v>
      </c>
      <c r="AK19" s="48" t="s">
        <v>1910</v>
      </c>
      <c r="AL19" s="48" t="s">
        <v>1911</v>
      </c>
      <c r="AM19" s="48">
        <v>0</v>
      </c>
      <c r="AN19" s="31">
        <v>0.1</v>
      </c>
      <c r="AO19" s="67" t="s">
        <v>2857</v>
      </c>
      <c r="AP19" s="67" t="s">
        <v>2858</v>
      </c>
      <c r="AQ19" s="67" t="s">
        <v>2859</v>
      </c>
      <c r="AR19" s="67" t="s">
        <v>2853</v>
      </c>
      <c r="AS19" s="31">
        <v>0.5</v>
      </c>
      <c r="AT19" s="34"/>
      <c r="AU19" s="33"/>
      <c r="AV19" s="33"/>
      <c r="AW19" s="33"/>
      <c r="AX19" s="33"/>
      <c r="AY19" s="43">
        <f t="shared" si="2"/>
        <v>9.6000000000000002E-2</v>
      </c>
      <c r="AZ19" s="43">
        <f t="shared" si="0"/>
        <v>0.6</v>
      </c>
      <c r="BA19" s="44" t="str">
        <f t="shared" si="3"/>
        <v>AVANCE PARCIAL</v>
      </c>
      <c r="BB19" s="46">
        <f t="shared" si="4"/>
        <v>61</v>
      </c>
      <c r="BC19" s="45" t="str">
        <f t="shared" si="5"/>
        <v>CON TIEMPO</v>
      </c>
      <c r="BD19" s="75"/>
    </row>
    <row r="20" spans="1:56" ht="253.5" customHeight="1" thickBot="1" x14ac:dyDescent="0.3">
      <c r="A20" s="27">
        <v>6</v>
      </c>
      <c r="B20" s="26" t="s">
        <v>1215</v>
      </c>
      <c r="C20" s="26" t="s">
        <v>1912</v>
      </c>
      <c r="D20" s="26" t="s">
        <v>1913</v>
      </c>
      <c r="E20" s="26" t="s">
        <v>1214</v>
      </c>
      <c r="F20" s="26" t="s">
        <v>1914</v>
      </c>
      <c r="G20" s="26" t="s">
        <v>1915</v>
      </c>
      <c r="H20" s="26" t="s">
        <v>1916</v>
      </c>
      <c r="I20" s="26" t="s">
        <v>1917</v>
      </c>
      <c r="J20" s="26" t="s">
        <v>1869</v>
      </c>
      <c r="K20" s="26" t="s">
        <v>7</v>
      </c>
      <c r="L20" s="26" t="s">
        <v>7</v>
      </c>
      <c r="M20" s="28">
        <v>44986</v>
      </c>
      <c r="N20" s="28">
        <v>45031</v>
      </c>
      <c r="O20" s="28" t="s">
        <v>40</v>
      </c>
      <c r="P20" s="28" t="s">
        <v>1204</v>
      </c>
      <c r="Q20" s="28" t="s">
        <v>285</v>
      </c>
      <c r="R20" s="28" t="s">
        <v>286</v>
      </c>
      <c r="S20" s="28" t="s">
        <v>7</v>
      </c>
      <c r="T20" s="26" t="s">
        <v>183</v>
      </c>
      <c r="U20" s="26" t="s">
        <v>183</v>
      </c>
      <c r="V20" s="26" t="s">
        <v>183</v>
      </c>
      <c r="W20" s="26" t="s">
        <v>183</v>
      </c>
      <c r="X20" s="26" t="s">
        <v>183</v>
      </c>
      <c r="Y20" s="26">
        <v>0.16</v>
      </c>
      <c r="Z20" s="29">
        <f t="shared" si="1"/>
        <v>0.16</v>
      </c>
      <c r="AA20" s="29">
        <v>1</v>
      </c>
      <c r="AB20" s="29">
        <v>0</v>
      </c>
      <c r="AC20" s="29">
        <v>0</v>
      </c>
      <c r="AD20" s="29">
        <v>0</v>
      </c>
      <c r="AE20" s="29" t="s">
        <v>1918</v>
      </c>
      <c r="AF20" s="30" t="s">
        <v>1863</v>
      </c>
      <c r="AG20" s="30" t="s">
        <v>1919</v>
      </c>
      <c r="AH20" s="30" t="s">
        <v>1920</v>
      </c>
      <c r="AI20" s="47">
        <v>0</v>
      </c>
      <c r="AJ20" s="48" t="s">
        <v>1921</v>
      </c>
      <c r="AK20" s="48">
        <v>0</v>
      </c>
      <c r="AL20" s="48" t="s">
        <v>1922</v>
      </c>
      <c r="AM20" s="48" t="s">
        <v>1923</v>
      </c>
      <c r="AN20" s="31">
        <v>0</v>
      </c>
      <c r="AO20" s="67" t="s">
        <v>2860</v>
      </c>
      <c r="AP20" s="67" t="s">
        <v>2861</v>
      </c>
      <c r="AQ20" s="67" t="s">
        <v>2862</v>
      </c>
      <c r="AR20" s="67">
        <v>0</v>
      </c>
      <c r="AS20" s="31">
        <v>0.15</v>
      </c>
      <c r="AT20" s="34"/>
      <c r="AU20" s="33"/>
      <c r="AV20" s="33"/>
      <c r="AW20" s="33"/>
      <c r="AX20" s="33"/>
      <c r="AY20" s="43">
        <f t="shared" si="2"/>
        <v>2.4E-2</v>
      </c>
      <c r="AZ20" s="43">
        <f t="shared" si="0"/>
        <v>0.15</v>
      </c>
      <c r="BA20" s="44" t="str">
        <f t="shared" si="3"/>
        <v>AVANCE MINIMO</v>
      </c>
      <c r="BB20" s="46">
        <f t="shared" si="4"/>
        <v>-168</v>
      </c>
      <c r="BC20" s="45" t="str">
        <f t="shared" si="5"/>
        <v>VENCIDO</v>
      </c>
      <c r="BD20" s="75"/>
    </row>
    <row r="21" spans="1:56" ht="253.5" customHeight="1" thickBot="1" x14ac:dyDescent="0.3">
      <c r="A21" s="27">
        <v>7</v>
      </c>
      <c r="B21" s="26" t="s">
        <v>1200</v>
      </c>
      <c r="C21" s="26" t="s">
        <v>7</v>
      </c>
      <c r="D21" s="26" t="s">
        <v>1924</v>
      </c>
      <c r="E21" s="26" t="s">
        <v>1199</v>
      </c>
      <c r="F21" s="26" t="s">
        <v>1925</v>
      </c>
      <c r="G21" s="26" t="s">
        <v>1926</v>
      </c>
      <c r="H21" s="26" t="s">
        <v>1927</v>
      </c>
      <c r="I21" s="26" t="s">
        <v>1928</v>
      </c>
      <c r="J21" s="26" t="s">
        <v>204</v>
      </c>
      <c r="K21" s="26" t="s">
        <v>7</v>
      </c>
      <c r="L21" s="26" t="s">
        <v>7</v>
      </c>
      <c r="M21" s="28">
        <v>44958</v>
      </c>
      <c r="N21" s="28">
        <v>45291</v>
      </c>
      <c r="O21" s="28" t="s">
        <v>40</v>
      </c>
      <c r="P21" s="28" t="s">
        <v>1204</v>
      </c>
      <c r="Q21" s="28" t="s">
        <v>285</v>
      </c>
      <c r="R21" s="28" t="s">
        <v>286</v>
      </c>
      <c r="S21" s="28" t="s">
        <v>7</v>
      </c>
      <c r="T21" s="26" t="s">
        <v>183</v>
      </c>
      <c r="U21" s="26" t="s">
        <v>183</v>
      </c>
      <c r="V21" s="26" t="s">
        <v>183</v>
      </c>
      <c r="W21" s="26" t="s">
        <v>183</v>
      </c>
      <c r="X21" s="26" t="s">
        <v>183</v>
      </c>
      <c r="Y21" s="26">
        <v>0.5</v>
      </c>
      <c r="Z21" s="29">
        <f t="shared" si="1"/>
        <v>0.5</v>
      </c>
      <c r="AA21" s="29">
        <v>0</v>
      </c>
      <c r="AB21" s="29">
        <v>0</v>
      </c>
      <c r="AC21" s="29">
        <v>0.5</v>
      </c>
      <c r="AD21" s="29">
        <v>0.5</v>
      </c>
      <c r="AE21" s="29">
        <v>0</v>
      </c>
      <c r="AF21" s="30">
        <v>0</v>
      </c>
      <c r="AG21" s="30" t="s">
        <v>1926</v>
      </c>
      <c r="AH21" s="30">
        <v>0</v>
      </c>
      <c r="AI21" s="47">
        <v>0</v>
      </c>
      <c r="AJ21" s="48">
        <v>0</v>
      </c>
      <c r="AK21" s="48">
        <v>0</v>
      </c>
      <c r="AL21" s="48">
        <v>0</v>
      </c>
      <c r="AM21" s="48">
        <v>0</v>
      </c>
      <c r="AN21" s="31">
        <v>0</v>
      </c>
      <c r="AO21" s="67" t="s">
        <v>2863</v>
      </c>
      <c r="AP21" s="67">
        <v>0</v>
      </c>
      <c r="AQ21" s="67">
        <v>0</v>
      </c>
      <c r="AR21" s="67">
        <v>0</v>
      </c>
      <c r="AS21" s="31">
        <v>0</v>
      </c>
      <c r="AT21" s="34"/>
      <c r="AU21" s="33"/>
      <c r="AV21" s="33"/>
      <c r="AW21" s="33"/>
      <c r="AX21" s="33"/>
      <c r="AY21" s="43">
        <f t="shared" si="2"/>
        <v>0</v>
      </c>
      <c r="AZ21" s="43">
        <f t="shared" si="0"/>
        <v>0</v>
      </c>
      <c r="BA21" s="44" t="str">
        <f t="shared" si="3"/>
        <v>SIN AVANCE</v>
      </c>
      <c r="BB21" s="46">
        <f t="shared" si="4"/>
        <v>92</v>
      </c>
      <c r="BC21" s="45" t="str">
        <f t="shared" si="5"/>
        <v>CON TIEMPO</v>
      </c>
      <c r="BD21" s="75">
        <f>SUM(AY21:AY22)</f>
        <v>0</v>
      </c>
    </row>
    <row r="22" spans="1:56" ht="253.5" customHeight="1" thickBot="1" x14ac:dyDescent="0.3">
      <c r="A22" s="27">
        <v>8</v>
      </c>
      <c r="B22" s="26" t="s">
        <v>1200</v>
      </c>
      <c r="C22" s="26" t="s">
        <v>7</v>
      </c>
      <c r="D22" s="26" t="s">
        <v>1924</v>
      </c>
      <c r="E22" s="26" t="s">
        <v>1199</v>
      </c>
      <c r="F22" s="26" t="s">
        <v>1929</v>
      </c>
      <c r="G22" s="26" t="s">
        <v>1930</v>
      </c>
      <c r="H22" s="26" t="s">
        <v>1931</v>
      </c>
      <c r="I22" s="26" t="s">
        <v>1932</v>
      </c>
      <c r="J22" s="26" t="s">
        <v>204</v>
      </c>
      <c r="K22" s="26" t="s">
        <v>7</v>
      </c>
      <c r="L22" s="26" t="s">
        <v>7</v>
      </c>
      <c r="M22" s="28">
        <v>44958</v>
      </c>
      <c r="N22" s="28">
        <v>45291</v>
      </c>
      <c r="O22" s="28" t="s">
        <v>40</v>
      </c>
      <c r="P22" s="28" t="s">
        <v>1204</v>
      </c>
      <c r="Q22" s="28" t="s">
        <v>285</v>
      </c>
      <c r="R22" s="28" t="s">
        <v>286</v>
      </c>
      <c r="S22" s="28" t="s">
        <v>7</v>
      </c>
      <c r="T22" s="26" t="s">
        <v>183</v>
      </c>
      <c r="U22" s="26" t="s">
        <v>183</v>
      </c>
      <c r="V22" s="26" t="s">
        <v>183</v>
      </c>
      <c r="W22" s="26" t="s">
        <v>183</v>
      </c>
      <c r="X22" s="26" t="s">
        <v>183</v>
      </c>
      <c r="Y22" s="26">
        <v>0.5</v>
      </c>
      <c r="Z22" s="29">
        <f t="shared" si="1"/>
        <v>0.5</v>
      </c>
      <c r="AA22" s="29">
        <v>0</v>
      </c>
      <c r="AB22" s="29">
        <v>0</v>
      </c>
      <c r="AC22" s="29">
        <v>0.5</v>
      </c>
      <c r="AD22" s="29">
        <v>0.5</v>
      </c>
      <c r="AE22" s="29">
        <v>0</v>
      </c>
      <c r="AF22" s="30">
        <v>0</v>
      </c>
      <c r="AG22" s="30" t="s">
        <v>1930</v>
      </c>
      <c r="AH22" s="30">
        <v>0</v>
      </c>
      <c r="AI22" s="47">
        <v>0</v>
      </c>
      <c r="AJ22" s="48">
        <v>0</v>
      </c>
      <c r="AK22" s="48">
        <v>0</v>
      </c>
      <c r="AL22" s="48">
        <v>0</v>
      </c>
      <c r="AM22" s="48">
        <v>0</v>
      </c>
      <c r="AN22" s="31">
        <v>0</v>
      </c>
      <c r="AO22" s="67" t="s">
        <v>2864</v>
      </c>
      <c r="AP22" s="67" t="s">
        <v>2865</v>
      </c>
      <c r="AQ22" s="67" t="s">
        <v>1930</v>
      </c>
      <c r="AR22" s="67">
        <v>0</v>
      </c>
      <c r="AS22" s="31">
        <v>0</v>
      </c>
      <c r="AT22" s="34"/>
      <c r="AU22" s="33"/>
      <c r="AV22" s="33"/>
      <c r="AW22" s="33"/>
      <c r="AX22" s="33"/>
      <c r="AY22" s="43">
        <f t="shared" si="2"/>
        <v>0</v>
      </c>
      <c r="AZ22" s="43">
        <f t="shared" si="0"/>
        <v>0</v>
      </c>
      <c r="BA22" s="44" t="str">
        <f t="shared" si="3"/>
        <v>SIN AVANCE</v>
      </c>
      <c r="BB22" s="46">
        <f t="shared" si="4"/>
        <v>92</v>
      </c>
      <c r="BC22" s="45" t="str">
        <f t="shared" si="5"/>
        <v>CON TIEMPO</v>
      </c>
      <c r="BD22" s="75"/>
    </row>
    <row r="23" spans="1:56" ht="253.5" customHeight="1" thickBot="1" x14ac:dyDescent="0.3">
      <c r="A23" s="27">
        <v>9</v>
      </c>
      <c r="B23" s="26" t="s">
        <v>1234</v>
      </c>
      <c r="C23" s="26" t="s">
        <v>7</v>
      </c>
      <c r="D23" s="26" t="s">
        <v>7</v>
      </c>
      <c r="E23" s="26" t="s">
        <v>1233</v>
      </c>
      <c r="F23" s="26" t="s">
        <v>1933</v>
      </c>
      <c r="G23" s="26" t="s">
        <v>1934</v>
      </c>
      <c r="H23" s="26" t="s">
        <v>1935</v>
      </c>
      <c r="I23" s="26" t="s">
        <v>1935</v>
      </c>
      <c r="J23" s="26" t="s">
        <v>7</v>
      </c>
      <c r="K23" s="26" t="s">
        <v>1882</v>
      </c>
      <c r="L23" s="26" t="s">
        <v>7</v>
      </c>
      <c r="M23" s="28">
        <v>45214</v>
      </c>
      <c r="N23" s="28">
        <v>45270</v>
      </c>
      <c r="O23" s="28" t="s">
        <v>40</v>
      </c>
      <c r="P23" s="28" t="s">
        <v>1204</v>
      </c>
      <c r="Q23" s="28" t="s">
        <v>285</v>
      </c>
      <c r="R23" s="28" t="s">
        <v>286</v>
      </c>
      <c r="S23" s="28" t="s">
        <v>7</v>
      </c>
      <c r="T23" s="26" t="s">
        <v>183</v>
      </c>
      <c r="U23" s="26" t="s">
        <v>183</v>
      </c>
      <c r="V23" s="26" t="s">
        <v>183</v>
      </c>
      <c r="W23" s="26" t="s">
        <v>183</v>
      </c>
      <c r="X23" s="26" t="s">
        <v>183</v>
      </c>
      <c r="Y23" s="26">
        <v>0.08</v>
      </c>
      <c r="Z23" s="29">
        <f t="shared" si="1"/>
        <v>0.08</v>
      </c>
      <c r="AA23" s="29">
        <v>0</v>
      </c>
      <c r="AB23" s="29">
        <v>0</v>
      </c>
      <c r="AC23" s="29">
        <v>0</v>
      </c>
      <c r="AD23" s="29">
        <v>1</v>
      </c>
      <c r="AE23" s="29">
        <v>0</v>
      </c>
      <c r="AF23" s="30">
        <v>0</v>
      </c>
      <c r="AG23" s="30">
        <v>0</v>
      </c>
      <c r="AH23" s="30">
        <v>0</v>
      </c>
      <c r="AI23" s="47">
        <v>0</v>
      </c>
      <c r="AJ23" s="48">
        <v>0</v>
      </c>
      <c r="AK23" s="48">
        <v>0</v>
      </c>
      <c r="AL23" s="48">
        <v>0</v>
      </c>
      <c r="AM23" s="48">
        <v>0</v>
      </c>
      <c r="AN23" s="31">
        <v>0</v>
      </c>
      <c r="AO23" s="67" t="s">
        <v>2866</v>
      </c>
      <c r="AP23" s="67">
        <v>0</v>
      </c>
      <c r="AQ23" s="67">
        <v>0</v>
      </c>
      <c r="AR23" s="67">
        <v>0</v>
      </c>
      <c r="AS23" s="31">
        <v>0</v>
      </c>
      <c r="AT23" s="34"/>
      <c r="AU23" s="33"/>
      <c r="AV23" s="33"/>
      <c r="AW23" s="33"/>
      <c r="AX23" s="33"/>
      <c r="AY23" s="43">
        <f t="shared" si="2"/>
        <v>0</v>
      </c>
      <c r="AZ23" s="43">
        <f t="shared" si="0"/>
        <v>0</v>
      </c>
      <c r="BA23" s="44" t="str">
        <f t="shared" si="3"/>
        <v>SIN AVANCE</v>
      </c>
      <c r="BB23" s="46">
        <f t="shared" si="4"/>
        <v>71</v>
      </c>
      <c r="BC23" s="45" t="str">
        <f t="shared" si="5"/>
        <v>CON TIEMPO</v>
      </c>
      <c r="BD23" s="75">
        <f>SUM(AY23:AY34)</f>
        <v>0.64170000000000016</v>
      </c>
    </row>
    <row r="24" spans="1:56" ht="253.5" customHeight="1" thickBot="1" x14ac:dyDescent="0.3">
      <c r="A24" s="27">
        <v>10</v>
      </c>
      <c r="B24" s="26" t="s">
        <v>1234</v>
      </c>
      <c r="C24" s="26" t="s">
        <v>7</v>
      </c>
      <c r="D24" s="26" t="s">
        <v>7</v>
      </c>
      <c r="E24" s="26" t="s">
        <v>1233</v>
      </c>
      <c r="F24" s="26" t="s">
        <v>1936</v>
      </c>
      <c r="G24" s="26" t="s">
        <v>1937</v>
      </c>
      <c r="H24" s="26" t="s">
        <v>1938</v>
      </c>
      <c r="I24" s="26" t="s">
        <v>1939</v>
      </c>
      <c r="J24" s="26" t="s">
        <v>7</v>
      </c>
      <c r="K24" s="26" t="s">
        <v>1882</v>
      </c>
      <c r="L24" s="26" t="s">
        <v>7</v>
      </c>
      <c r="M24" s="28">
        <v>44958</v>
      </c>
      <c r="N24" s="28">
        <v>45076</v>
      </c>
      <c r="O24" s="28" t="s">
        <v>40</v>
      </c>
      <c r="P24" s="28" t="s">
        <v>1204</v>
      </c>
      <c r="Q24" s="28" t="s">
        <v>285</v>
      </c>
      <c r="R24" s="28" t="s">
        <v>286</v>
      </c>
      <c r="S24" s="28" t="s">
        <v>7</v>
      </c>
      <c r="T24" s="26" t="s">
        <v>183</v>
      </c>
      <c r="U24" s="26" t="s">
        <v>183</v>
      </c>
      <c r="V24" s="26" t="s">
        <v>183</v>
      </c>
      <c r="W24" s="26" t="s">
        <v>183</v>
      </c>
      <c r="X24" s="26" t="s">
        <v>183</v>
      </c>
      <c r="Y24" s="26">
        <v>0.08</v>
      </c>
      <c r="Z24" s="29">
        <f t="shared" si="1"/>
        <v>0.08</v>
      </c>
      <c r="AA24" s="29">
        <v>0.33</v>
      </c>
      <c r="AB24" s="29">
        <v>0.33</v>
      </c>
      <c r="AC24" s="29">
        <v>0.34</v>
      </c>
      <c r="AD24" s="29">
        <v>0</v>
      </c>
      <c r="AE24" s="29" t="s">
        <v>1940</v>
      </c>
      <c r="AF24" s="30" t="s">
        <v>1941</v>
      </c>
      <c r="AG24" s="30" t="s">
        <v>1942</v>
      </c>
      <c r="AH24" s="30">
        <v>0</v>
      </c>
      <c r="AI24" s="47">
        <v>0.8</v>
      </c>
      <c r="AJ24" s="48" t="s">
        <v>1943</v>
      </c>
      <c r="AK24" s="48">
        <v>0</v>
      </c>
      <c r="AL24" s="48">
        <v>0</v>
      </c>
      <c r="AM24" s="48">
        <v>0</v>
      </c>
      <c r="AN24" s="31">
        <v>0</v>
      </c>
      <c r="AO24" s="67" t="s">
        <v>2867</v>
      </c>
      <c r="AP24" s="67" t="s">
        <v>2868</v>
      </c>
      <c r="AQ24" s="67" t="s">
        <v>2869</v>
      </c>
      <c r="AR24" s="67" t="s">
        <v>2853</v>
      </c>
      <c r="AS24" s="31">
        <v>0.1</v>
      </c>
      <c r="AT24" s="34"/>
      <c r="AU24" s="33"/>
      <c r="AV24" s="33"/>
      <c r="AW24" s="33"/>
      <c r="AX24" s="33"/>
      <c r="AY24" s="43">
        <f t="shared" si="2"/>
        <v>7.2000000000000008E-2</v>
      </c>
      <c r="AZ24" s="43">
        <f t="shared" si="0"/>
        <v>0.9</v>
      </c>
      <c r="BA24" s="44" t="str">
        <f t="shared" si="3"/>
        <v>AVANCE SIGNIFICATIVO</v>
      </c>
      <c r="BB24" s="46">
        <f t="shared" si="4"/>
        <v>-123</v>
      </c>
      <c r="BC24" s="45" t="str">
        <f t="shared" si="5"/>
        <v>VENCIDO</v>
      </c>
      <c r="BD24" s="75"/>
    </row>
    <row r="25" spans="1:56" ht="253.5" customHeight="1" thickBot="1" x14ac:dyDescent="0.3">
      <c r="A25" s="27">
        <v>12</v>
      </c>
      <c r="B25" s="26" t="s">
        <v>1234</v>
      </c>
      <c r="C25" s="26" t="s">
        <v>7</v>
      </c>
      <c r="D25" s="26" t="s">
        <v>7</v>
      </c>
      <c r="E25" s="26" t="s">
        <v>1233</v>
      </c>
      <c r="F25" s="26" t="s">
        <v>1944</v>
      </c>
      <c r="G25" s="26" t="s">
        <v>1945</v>
      </c>
      <c r="H25" s="26" t="s">
        <v>1946</v>
      </c>
      <c r="I25" s="26" t="s">
        <v>1947</v>
      </c>
      <c r="J25" s="26" t="s">
        <v>7</v>
      </c>
      <c r="K25" s="26" t="s">
        <v>1882</v>
      </c>
      <c r="L25" s="26" t="s">
        <v>7</v>
      </c>
      <c r="M25" s="28">
        <v>44958</v>
      </c>
      <c r="N25" s="28">
        <v>45291</v>
      </c>
      <c r="O25" s="28" t="s">
        <v>40</v>
      </c>
      <c r="P25" s="28" t="s">
        <v>1204</v>
      </c>
      <c r="Q25" s="28" t="s">
        <v>285</v>
      </c>
      <c r="R25" s="28" t="s">
        <v>286</v>
      </c>
      <c r="S25" s="28" t="s">
        <v>7</v>
      </c>
      <c r="T25" s="26" t="s">
        <v>183</v>
      </c>
      <c r="U25" s="26" t="s">
        <v>183</v>
      </c>
      <c r="V25" s="26" t="s">
        <v>183</v>
      </c>
      <c r="W25" s="26" t="s">
        <v>183</v>
      </c>
      <c r="X25" s="26" t="s">
        <v>183</v>
      </c>
      <c r="Y25" s="26">
        <v>0.08</v>
      </c>
      <c r="Z25" s="29">
        <f t="shared" si="1"/>
        <v>0.08</v>
      </c>
      <c r="AA25" s="29">
        <v>0</v>
      </c>
      <c r="AB25" s="29">
        <v>0.33</v>
      </c>
      <c r="AC25" s="29">
        <v>0.33</v>
      </c>
      <c r="AD25" s="29">
        <v>0.34</v>
      </c>
      <c r="AE25" s="29" t="s">
        <v>1948</v>
      </c>
      <c r="AF25" s="30">
        <v>0</v>
      </c>
      <c r="AG25" s="30">
        <v>0</v>
      </c>
      <c r="AH25" s="30">
        <v>0</v>
      </c>
      <c r="AI25" s="47">
        <v>0</v>
      </c>
      <c r="AJ25" s="48" t="s">
        <v>1949</v>
      </c>
      <c r="AK25" s="48" t="s">
        <v>1950</v>
      </c>
      <c r="AL25" s="48" t="s">
        <v>1951</v>
      </c>
      <c r="AM25" s="48" t="s">
        <v>186</v>
      </c>
      <c r="AN25" s="31">
        <v>0.33</v>
      </c>
      <c r="AO25" s="67" t="s">
        <v>2870</v>
      </c>
      <c r="AP25" s="67" t="s">
        <v>2871</v>
      </c>
      <c r="AQ25" s="67" t="s">
        <v>2872</v>
      </c>
      <c r="AR25" s="67" t="s">
        <v>2853</v>
      </c>
      <c r="AS25" s="31">
        <v>0</v>
      </c>
      <c r="AT25" s="34"/>
      <c r="AU25" s="33"/>
      <c r="AV25" s="33"/>
      <c r="AW25" s="33"/>
      <c r="AX25" s="33"/>
      <c r="AY25" s="43">
        <f t="shared" si="2"/>
        <v>2.6400000000000003E-2</v>
      </c>
      <c r="AZ25" s="43">
        <f t="shared" si="0"/>
        <v>0.33</v>
      </c>
      <c r="BA25" s="44" t="str">
        <f t="shared" si="3"/>
        <v>AVANCE PARCIAL</v>
      </c>
      <c r="BB25" s="46">
        <f t="shared" si="4"/>
        <v>92</v>
      </c>
      <c r="BC25" s="45" t="str">
        <f t="shared" si="5"/>
        <v>CON TIEMPO</v>
      </c>
      <c r="BD25" s="75"/>
    </row>
    <row r="26" spans="1:56" ht="253.5" customHeight="1" thickBot="1" x14ac:dyDescent="0.3">
      <c r="A26" s="27">
        <v>13</v>
      </c>
      <c r="B26" s="26" t="s">
        <v>1234</v>
      </c>
      <c r="C26" s="26" t="s">
        <v>7</v>
      </c>
      <c r="D26" s="26" t="s">
        <v>7</v>
      </c>
      <c r="E26" s="26" t="s">
        <v>1233</v>
      </c>
      <c r="F26" s="26" t="s">
        <v>1952</v>
      </c>
      <c r="G26" s="26" t="s">
        <v>1953</v>
      </c>
      <c r="H26" s="26" t="s">
        <v>1954</v>
      </c>
      <c r="I26" s="26" t="s">
        <v>1955</v>
      </c>
      <c r="J26" s="26" t="s">
        <v>7</v>
      </c>
      <c r="K26" s="26" t="s">
        <v>204</v>
      </c>
      <c r="L26" s="26" t="s">
        <v>7</v>
      </c>
      <c r="M26" s="28">
        <v>44958</v>
      </c>
      <c r="N26" s="28">
        <v>44985</v>
      </c>
      <c r="O26" s="28" t="s">
        <v>40</v>
      </c>
      <c r="P26" s="28" t="s">
        <v>1204</v>
      </c>
      <c r="Q26" s="28" t="s">
        <v>285</v>
      </c>
      <c r="R26" s="28" t="s">
        <v>286</v>
      </c>
      <c r="S26" s="28" t="s">
        <v>7</v>
      </c>
      <c r="T26" s="26" t="s">
        <v>183</v>
      </c>
      <c r="U26" s="26" t="s">
        <v>183</v>
      </c>
      <c r="V26" s="26" t="s">
        <v>183</v>
      </c>
      <c r="W26" s="26" t="s">
        <v>183</v>
      </c>
      <c r="X26" s="26" t="s">
        <v>183</v>
      </c>
      <c r="Y26" s="26">
        <v>0.08</v>
      </c>
      <c r="Z26" s="29">
        <f t="shared" si="1"/>
        <v>0.08</v>
      </c>
      <c r="AA26" s="29">
        <v>1</v>
      </c>
      <c r="AB26" s="29">
        <v>0</v>
      </c>
      <c r="AC26" s="29">
        <v>0</v>
      </c>
      <c r="AD26" s="29">
        <v>0</v>
      </c>
      <c r="AE26" s="29">
        <v>0</v>
      </c>
      <c r="AF26" s="30">
        <v>0</v>
      </c>
      <c r="AG26" s="30">
        <v>0</v>
      </c>
      <c r="AH26" s="30">
        <v>0</v>
      </c>
      <c r="AI26" s="47">
        <v>0</v>
      </c>
      <c r="AJ26" s="48">
        <v>0</v>
      </c>
      <c r="AK26" s="48">
        <v>0</v>
      </c>
      <c r="AL26" s="48">
        <v>0</v>
      </c>
      <c r="AM26" s="48">
        <v>0</v>
      </c>
      <c r="AN26" s="31">
        <v>0</v>
      </c>
      <c r="AO26" s="67" t="s">
        <v>2873</v>
      </c>
      <c r="AP26" s="67" t="s">
        <v>2874</v>
      </c>
      <c r="AQ26" s="67" t="s">
        <v>2875</v>
      </c>
      <c r="AR26" s="67" t="s">
        <v>2876</v>
      </c>
      <c r="AS26" s="31">
        <v>0.85</v>
      </c>
      <c r="AT26" s="34"/>
      <c r="AU26" s="33"/>
      <c r="AV26" s="33"/>
      <c r="AW26" s="33"/>
      <c r="AX26" s="33"/>
      <c r="AY26" s="43">
        <f t="shared" si="2"/>
        <v>6.8000000000000005E-2</v>
      </c>
      <c r="AZ26" s="43">
        <f t="shared" si="0"/>
        <v>0.85</v>
      </c>
      <c r="BA26" s="44" t="str">
        <f t="shared" si="3"/>
        <v>AVANCE SIGNIFICATIVO</v>
      </c>
      <c r="BB26" s="46">
        <f t="shared" si="4"/>
        <v>-214</v>
      </c>
      <c r="BC26" s="45" t="str">
        <f t="shared" si="5"/>
        <v>VENCIDO</v>
      </c>
      <c r="BD26" s="75"/>
    </row>
    <row r="27" spans="1:56" ht="253.5" customHeight="1" thickBot="1" x14ac:dyDescent="0.3">
      <c r="A27" s="27">
        <v>14</v>
      </c>
      <c r="B27" s="26" t="s">
        <v>1234</v>
      </c>
      <c r="C27" s="26" t="s">
        <v>7</v>
      </c>
      <c r="D27" s="26" t="s">
        <v>7</v>
      </c>
      <c r="E27" s="26" t="s">
        <v>1233</v>
      </c>
      <c r="F27" s="26" t="s">
        <v>1956</v>
      </c>
      <c r="G27" s="26" t="s">
        <v>1957</v>
      </c>
      <c r="H27" s="26" t="s">
        <v>1958</v>
      </c>
      <c r="I27" s="26" t="s">
        <v>1958</v>
      </c>
      <c r="J27" s="26" t="s">
        <v>204</v>
      </c>
      <c r="K27" s="26" t="s">
        <v>204</v>
      </c>
      <c r="L27" s="26" t="s">
        <v>7</v>
      </c>
      <c r="M27" s="28">
        <v>44958</v>
      </c>
      <c r="N27" s="28">
        <v>45260</v>
      </c>
      <c r="O27" s="28" t="s">
        <v>40</v>
      </c>
      <c r="P27" s="28" t="s">
        <v>1204</v>
      </c>
      <c r="Q27" s="28" t="s">
        <v>285</v>
      </c>
      <c r="R27" s="28" t="s">
        <v>286</v>
      </c>
      <c r="S27" s="28" t="s">
        <v>7</v>
      </c>
      <c r="T27" s="26" t="s">
        <v>183</v>
      </c>
      <c r="U27" s="26" t="s">
        <v>183</v>
      </c>
      <c r="V27" s="26" t="s">
        <v>183</v>
      </c>
      <c r="W27" s="26" t="s">
        <v>183</v>
      </c>
      <c r="X27" s="26" t="s">
        <v>183</v>
      </c>
      <c r="Y27" s="26">
        <v>0.08</v>
      </c>
      <c r="Z27" s="29">
        <f t="shared" si="1"/>
        <v>0.08</v>
      </c>
      <c r="AA27" s="29">
        <v>0</v>
      </c>
      <c r="AB27" s="29">
        <v>0.5</v>
      </c>
      <c r="AC27" s="29">
        <v>0</v>
      </c>
      <c r="AD27" s="29">
        <v>0.5</v>
      </c>
      <c r="AE27" s="29">
        <v>0</v>
      </c>
      <c r="AF27" s="30">
        <v>0</v>
      </c>
      <c r="AG27" s="30">
        <v>0</v>
      </c>
      <c r="AH27" s="30">
        <v>0</v>
      </c>
      <c r="AI27" s="47">
        <v>0</v>
      </c>
      <c r="AJ27" s="48" t="s">
        <v>1959</v>
      </c>
      <c r="AK27" s="48" t="s">
        <v>1960</v>
      </c>
      <c r="AL27" s="48" t="s">
        <v>1961</v>
      </c>
      <c r="AM27" s="48" t="s">
        <v>1962</v>
      </c>
      <c r="AN27" s="31">
        <v>0.5</v>
      </c>
      <c r="AO27" s="67" t="s">
        <v>2864</v>
      </c>
      <c r="AP27" s="67" t="s">
        <v>2865</v>
      </c>
      <c r="AQ27" s="67" t="s">
        <v>1957</v>
      </c>
      <c r="AR27" s="67" t="s">
        <v>2877</v>
      </c>
      <c r="AS27" s="31">
        <v>0</v>
      </c>
      <c r="AT27" s="34"/>
      <c r="AU27" s="33"/>
      <c r="AV27" s="33"/>
      <c r="AW27" s="33"/>
      <c r="AX27" s="33"/>
      <c r="AY27" s="43">
        <f t="shared" si="2"/>
        <v>0.04</v>
      </c>
      <c r="AZ27" s="43">
        <f t="shared" si="0"/>
        <v>0.5</v>
      </c>
      <c r="BA27" s="44" t="str">
        <f t="shared" si="3"/>
        <v>AVANCE PARCIAL</v>
      </c>
      <c r="BB27" s="46">
        <f t="shared" si="4"/>
        <v>61</v>
      </c>
      <c r="BC27" s="45" t="str">
        <f t="shared" si="5"/>
        <v>CON TIEMPO</v>
      </c>
      <c r="BD27" s="75"/>
    </row>
    <row r="28" spans="1:56" ht="253.5" customHeight="1" thickBot="1" x14ac:dyDescent="0.3">
      <c r="A28" s="27">
        <v>15</v>
      </c>
      <c r="B28" s="26" t="s">
        <v>1234</v>
      </c>
      <c r="C28" s="26" t="s">
        <v>7</v>
      </c>
      <c r="D28" s="26" t="s">
        <v>7</v>
      </c>
      <c r="E28" s="26" t="s">
        <v>1233</v>
      </c>
      <c r="F28" s="26" t="s">
        <v>1963</v>
      </c>
      <c r="G28" s="26" t="s">
        <v>1964</v>
      </c>
      <c r="H28" s="26" t="s">
        <v>1965</v>
      </c>
      <c r="I28" s="26" t="s">
        <v>1966</v>
      </c>
      <c r="J28" s="26" t="s">
        <v>7</v>
      </c>
      <c r="K28" s="26" t="s">
        <v>204</v>
      </c>
      <c r="L28" s="26" t="s">
        <v>7</v>
      </c>
      <c r="M28" s="28">
        <v>44927</v>
      </c>
      <c r="N28" s="28">
        <v>45291</v>
      </c>
      <c r="O28" s="28" t="s">
        <v>40</v>
      </c>
      <c r="P28" s="28" t="s">
        <v>1204</v>
      </c>
      <c r="Q28" s="28" t="s">
        <v>285</v>
      </c>
      <c r="R28" s="28" t="s">
        <v>286</v>
      </c>
      <c r="S28" s="28" t="s">
        <v>7</v>
      </c>
      <c r="T28" s="26" t="s">
        <v>183</v>
      </c>
      <c r="U28" s="26" t="s">
        <v>183</v>
      </c>
      <c r="V28" s="26" t="s">
        <v>183</v>
      </c>
      <c r="W28" s="26" t="s">
        <v>183</v>
      </c>
      <c r="X28" s="26" t="s">
        <v>183</v>
      </c>
      <c r="Y28" s="26">
        <v>0.08</v>
      </c>
      <c r="Z28" s="29">
        <f t="shared" si="1"/>
        <v>0.08</v>
      </c>
      <c r="AA28" s="29">
        <v>0.33</v>
      </c>
      <c r="AB28" s="29">
        <v>0.33</v>
      </c>
      <c r="AC28" s="29">
        <v>0.34</v>
      </c>
      <c r="AD28" s="29">
        <v>0</v>
      </c>
      <c r="AE28" s="29" t="s">
        <v>1967</v>
      </c>
      <c r="AF28" s="30" t="s">
        <v>1968</v>
      </c>
      <c r="AG28" s="30" t="s">
        <v>367</v>
      </c>
      <c r="AH28" s="30" t="s">
        <v>367</v>
      </c>
      <c r="AI28" s="47">
        <v>0.33</v>
      </c>
      <c r="AJ28" s="48" t="s">
        <v>1969</v>
      </c>
      <c r="AK28" s="48">
        <v>0</v>
      </c>
      <c r="AL28" s="48">
        <v>0</v>
      </c>
      <c r="AM28" s="48">
        <v>0</v>
      </c>
      <c r="AN28" s="31">
        <v>0</v>
      </c>
      <c r="AO28" s="67" t="s">
        <v>2878</v>
      </c>
      <c r="AP28" s="67" t="s">
        <v>2879</v>
      </c>
      <c r="AQ28" s="67" t="s">
        <v>2880</v>
      </c>
      <c r="AR28" s="67">
        <v>0</v>
      </c>
      <c r="AS28" s="31">
        <v>0.33</v>
      </c>
      <c r="AT28" s="34"/>
      <c r="AU28" s="33"/>
      <c r="AV28" s="33"/>
      <c r="AW28" s="33"/>
      <c r="AX28" s="33"/>
      <c r="AY28" s="43">
        <f t="shared" si="2"/>
        <v>5.2800000000000007E-2</v>
      </c>
      <c r="AZ28" s="43">
        <f t="shared" si="0"/>
        <v>0.66</v>
      </c>
      <c r="BA28" s="44" t="str">
        <f t="shared" si="3"/>
        <v>AVANCE SIGNIFICATIVO</v>
      </c>
      <c r="BB28" s="46">
        <f t="shared" si="4"/>
        <v>92</v>
      </c>
      <c r="BC28" s="45" t="str">
        <f t="shared" si="5"/>
        <v>CON TIEMPO</v>
      </c>
      <c r="BD28" s="75"/>
    </row>
    <row r="29" spans="1:56" ht="253.5" customHeight="1" thickBot="1" x14ac:dyDescent="0.3">
      <c r="A29" s="27">
        <v>16</v>
      </c>
      <c r="B29" s="26" t="s">
        <v>1234</v>
      </c>
      <c r="C29" s="26" t="s">
        <v>7</v>
      </c>
      <c r="D29" s="26" t="s">
        <v>7</v>
      </c>
      <c r="E29" s="26" t="s">
        <v>1233</v>
      </c>
      <c r="F29" s="26" t="s">
        <v>1970</v>
      </c>
      <c r="G29" s="26" t="s">
        <v>1971</v>
      </c>
      <c r="H29" s="26" t="s">
        <v>1972</v>
      </c>
      <c r="I29" s="26" t="s">
        <v>1973</v>
      </c>
      <c r="J29" s="26" t="s">
        <v>7</v>
      </c>
      <c r="K29" s="26" t="s">
        <v>375</v>
      </c>
      <c r="L29" s="26" t="s">
        <v>7</v>
      </c>
      <c r="M29" s="28">
        <v>44959</v>
      </c>
      <c r="N29" s="28">
        <v>45230</v>
      </c>
      <c r="O29" s="28" t="s">
        <v>40</v>
      </c>
      <c r="P29" s="28" t="s">
        <v>1204</v>
      </c>
      <c r="Q29" s="28" t="s">
        <v>285</v>
      </c>
      <c r="R29" s="28" t="s">
        <v>286</v>
      </c>
      <c r="S29" s="28" t="s">
        <v>7</v>
      </c>
      <c r="T29" s="26" t="s">
        <v>183</v>
      </c>
      <c r="U29" s="26" t="s">
        <v>183</v>
      </c>
      <c r="V29" s="26" t="s">
        <v>183</v>
      </c>
      <c r="W29" s="26" t="s">
        <v>183</v>
      </c>
      <c r="X29" s="26" t="s">
        <v>183</v>
      </c>
      <c r="Y29" s="26">
        <v>0.08</v>
      </c>
      <c r="Z29" s="29">
        <f t="shared" si="1"/>
        <v>0.08</v>
      </c>
      <c r="AA29" s="29">
        <v>0.1</v>
      </c>
      <c r="AB29" s="29">
        <v>0.3</v>
      </c>
      <c r="AC29" s="29">
        <v>0.3</v>
      </c>
      <c r="AD29" s="29">
        <v>0.3</v>
      </c>
      <c r="AE29" s="29">
        <v>0</v>
      </c>
      <c r="AF29" s="30">
        <v>0</v>
      </c>
      <c r="AG29" s="30">
        <v>0</v>
      </c>
      <c r="AH29" s="30">
        <v>0</v>
      </c>
      <c r="AI29" s="47">
        <v>0</v>
      </c>
      <c r="AJ29" s="48" t="s">
        <v>1974</v>
      </c>
      <c r="AK29" s="48" t="s">
        <v>1975</v>
      </c>
      <c r="AL29" s="48" t="s">
        <v>1976</v>
      </c>
      <c r="AM29" s="48" t="s">
        <v>1977</v>
      </c>
      <c r="AN29" s="31">
        <v>0.3</v>
      </c>
      <c r="AO29" s="67" t="s">
        <v>2881</v>
      </c>
      <c r="AP29" s="67" t="s">
        <v>2882</v>
      </c>
      <c r="AQ29" s="67" t="s">
        <v>2883</v>
      </c>
      <c r="AR29" s="67" t="s">
        <v>2884</v>
      </c>
      <c r="AS29" s="31">
        <v>0.3</v>
      </c>
      <c r="AT29" s="34"/>
      <c r="AU29" s="33"/>
      <c r="AV29" s="33"/>
      <c r="AW29" s="33"/>
      <c r="AX29" s="33"/>
      <c r="AY29" s="43">
        <f t="shared" si="2"/>
        <v>4.8000000000000001E-2</v>
      </c>
      <c r="AZ29" s="43">
        <f t="shared" si="0"/>
        <v>0.6</v>
      </c>
      <c r="BA29" s="44" t="str">
        <f t="shared" si="3"/>
        <v>AVANCE PARCIAL</v>
      </c>
      <c r="BB29" s="46">
        <f t="shared" si="4"/>
        <v>31</v>
      </c>
      <c r="BC29" s="45" t="str">
        <f t="shared" si="5"/>
        <v>CON TIEMPO</v>
      </c>
      <c r="BD29" s="75"/>
    </row>
    <row r="30" spans="1:56" ht="253.5" customHeight="1" thickBot="1" x14ac:dyDescent="0.3">
      <c r="A30" s="27">
        <v>17</v>
      </c>
      <c r="B30" s="26" t="s">
        <v>1234</v>
      </c>
      <c r="C30" s="26" t="s">
        <v>7</v>
      </c>
      <c r="D30" s="26" t="s">
        <v>7</v>
      </c>
      <c r="E30" s="26" t="s">
        <v>1233</v>
      </c>
      <c r="F30" s="26" t="s">
        <v>1978</v>
      </c>
      <c r="G30" s="26" t="s">
        <v>1979</v>
      </c>
      <c r="H30" s="26">
        <v>1</v>
      </c>
      <c r="I30" s="26" t="s">
        <v>1980</v>
      </c>
      <c r="J30" s="26" t="s">
        <v>7</v>
      </c>
      <c r="K30" s="26" t="s">
        <v>375</v>
      </c>
      <c r="L30" s="26" t="s">
        <v>7</v>
      </c>
      <c r="M30" s="28">
        <v>44927</v>
      </c>
      <c r="N30" s="28">
        <v>45016</v>
      </c>
      <c r="O30" s="28" t="s">
        <v>40</v>
      </c>
      <c r="P30" s="28" t="s">
        <v>1204</v>
      </c>
      <c r="Q30" s="28" t="s">
        <v>285</v>
      </c>
      <c r="R30" s="28" t="s">
        <v>286</v>
      </c>
      <c r="S30" s="28" t="s">
        <v>7</v>
      </c>
      <c r="T30" s="26" t="s">
        <v>183</v>
      </c>
      <c r="U30" s="26" t="s">
        <v>183</v>
      </c>
      <c r="V30" s="26" t="s">
        <v>183</v>
      </c>
      <c r="W30" s="26" t="s">
        <v>183</v>
      </c>
      <c r="X30" s="26" t="s">
        <v>183</v>
      </c>
      <c r="Y30" s="26">
        <v>0.08</v>
      </c>
      <c r="Z30" s="29">
        <f t="shared" si="1"/>
        <v>0.08</v>
      </c>
      <c r="AA30" s="29">
        <v>0.25</v>
      </c>
      <c r="AB30" s="29">
        <v>0.25</v>
      </c>
      <c r="AC30" s="29">
        <v>0.25</v>
      </c>
      <c r="AD30" s="29">
        <v>0.25</v>
      </c>
      <c r="AE30" s="29" t="s">
        <v>1981</v>
      </c>
      <c r="AF30" s="30" t="s">
        <v>1982</v>
      </c>
      <c r="AG30" s="30" t="s">
        <v>1863</v>
      </c>
      <c r="AH30" s="30" t="s">
        <v>1863</v>
      </c>
      <c r="AI30" s="47">
        <v>0.8</v>
      </c>
      <c r="AJ30" s="48" t="s">
        <v>1921</v>
      </c>
      <c r="AK30" s="48" t="s">
        <v>7</v>
      </c>
      <c r="AL30" s="48" t="s">
        <v>7</v>
      </c>
      <c r="AM30" s="48" t="s">
        <v>7</v>
      </c>
      <c r="AN30" s="31">
        <v>0</v>
      </c>
      <c r="AO30" s="67" t="s">
        <v>2885</v>
      </c>
      <c r="AP30" s="67" t="s">
        <v>2886</v>
      </c>
      <c r="AQ30" s="67" t="s">
        <v>2887</v>
      </c>
      <c r="AR30" s="67" t="s">
        <v>186</v>
      </c>
      <c r="AS30" s="31">
        <v>0.1</v>
      </c>
      <c r="AT30" s="34"/>
      <c r="AU30" s="33"/>
      <c r="AV30" s="33"/>
      <c r="AW30" s="33"/>
      <c r="AX30" s="33"/>
      <c r="AY30" s="43">
        <f t="shared" si="2"/>
        <v>7.2000000000000008E-2</v>
      </c>
      <c r="AZ30" s="43">
        <f t="shared" si="0"/>
        <v>0.9</v>
      </c>
      <c r="BA30" s="44" t="str">
        <f t="shared" si="3"/>
        <v>AVANCE SIGNIFICATIVO</v>
      </c>
      <c r="BB30" s="46">
        <f t="shared" si="4"/>
        <v>-183</v>
      </c>
      <c r="BC30" s="45" t="str">
        <f t="shared" si="5"/>
        <v>VENCIDO</v>
      </c>
      <c r="BD30" s="75"/>
    </row>
    <row r="31" spans="1:56" ht="253.5" customHeight="1" thickBot="1" x14ac:dyDescent="0.3">
      <c r="A31" s="27">
        <v>18</v>
      </c>
      <c r="B31" s="26" t="s">
        <v>1234</v>
      </c>
      <c r="C31" s="26" t="s">
        <v>7</v>
      </c>
      <c r="D31" s="26" t="s">
        <v>7</v>
      </c>
      <c r="E31" s="26" t="s">
        <v>1233</v>
      </c>
      <c r="F31" s="26" t="s">
        <v>1983</v>
      </c>
      <c r="G31" s="26" t="s">
        <v>1984</v>
      </c>
      <c r="H31" s="26">
        <v>1</v>
      </c>
      <c r="I31" s="26" t="s">
        <v>1985</v>
      </c>
      <c r="J31" s="26" t="s">
        <v>7</v>
      </c>
      <c r="K31" s="26" t="s">
        <v>375</v>
      </c>
      <c r="L31" s="26" t="s">
        <v>7</v>
      </c>
      <c r="M31" s="28">
        <v>44941</v>
      </c>
      <c r="N31" s="28">
        <v>45046</v>
      </c>
      <c r="O31" s="28" t="s">
        <v>40</v>
      </c>
      <c r="P31" s="28" t="s">
        <v>1204</v>
      </c>
      <c r="Q31" s="28" t="s">
        <v>285</v>
      </c>
      <c r="R31" s="28" t="s">
        <v>286</v>
      </c>
      <c r="S31" s="28" t="s">
        <v>7</v>
      </c>
      <c r="T31" s="26" t="s">
        <v>183</v>
      </c>
      <c r="U31" s="26" t="s">
        <v>183</v>
      </c>
      <c r="V31" s="26" t="s">
        <v>183</v>
      </c>
      <c r="W31" s="26" t="s">
        <v>183</v>
      </c>
      <c r="X31" s="26" t="s">
        <v>183</v>
      </c>
      <c r="Y31" s="26">
        <v>7.0000000000000007E-2</v>
      </c>
      <c r="Z31" s="29">
        <f t="shared" si="1"/>
        <v>7.0000000000000007E-2</v>
      </c>
      <c r="AA31" s="29">
        <v>0.9</v>
      </c>
      <c r="AB31" s="29">
        <v>0.1</v>
      </c>
      <c r="AC31" s="29">
        <v>0</v>
      </c>
      <c r="AD31" s="29">
        <v>0</v>
      </c>
      <c r="AE31" s="29" t="s">
        <v>1986</v>
      </c>
      <c r="AF31" s="30" t="s">
        <v>1987</v>
      </c>
      <c r="AG31" s="30" t="s">
        <v>1863</v>
      </c>
      <c r="AH31" s="30" t="s">
        <v>1863</v>
      </c>
      <c r="AI31" s="47">
        <v>0.8</v>
      </c>
      <c r="AJ31" s="48" t="s">
        <v>1988</v>
      </c>
      <c r="AK31" s="48" t="s">
        <v>1989</v>
      </c>
      <c r="AL31" s="48" t="s">
        <v>7</v>
      </c>
      <c r="AM31" s="48" t="s">
        <v>7</v>
      </c>
      <c r="AN31" s="31">
        <v>0.2</v>
      </c>
      <c r="AO31" s="67" t="s">
        <v>2888</v>
      </c>
      <c r="AP31" s="67" t="s">
        <v>2888</v>
      </c>
      <c r="AQ31" s="67" t="s">
        <v>2888</v>
      </c>
      <c r="AR31" s="67" t="s">
        <v>2888</v>
      </c>
      <c r="AS31" s="31">
        <v>0</v>
      </c>
      <c r="AT31" s="34"/>
      <c r="AU31" s="33"/>
      <c r="AV31" s="33"/>
      <c r="AW31" s="33"/>
      <c r="AX31" s="33"/>
      <c r="AY31" s="43">
        <f t="shared" si="2"/>
        <v>7.0000000000000007E-2</v>
      </c>
      <c r="AZ31" s="43">
        <f t="shared" si="0"/>
        <v>1</v>
      </c>
      <c r="BA31" s="44" t="str">
        <f t="shared" si="3"/>
        <v>CUMPLIMIENTO TOTAL</v>
      </c>
      <c r="BB31" s="46" t="str">
        <f t="shared" si="4"/>
        <v>NO APLICA ACTIVIDAD FINALIZADA</v>
      </c>
      <c r="BC31" s="45" t="str">
        <f t="shared" si="5"/>
        <v>NO APLICA ACTIVIDAD FINALIZADA</v>
      </c>
      <c r="BD31" s="75"/>
    </row>
    <row r="32" spans="1:56" ht="253.5" customHeight="1" thickBot="1" x14ac:dyDescent="0.3">
      <c r="A32" s="27">
        <v>19</v>
      </c>
      <c r="B32" s="26" t="s">
        <v>1234</v>
      </c>
      <c r="C32" s="26" t="s">
        <v>7</v>
      </c>
      <c r="D32" s="26" t="s">
        <v>7</v>
      </c>
      <c r="E32" s="26" t="s">
        <v>1233</v>
      </c>
      <c r="F32" s="26" t="s">
        <v>1990</v>
      </c>
      <c r="G32" s="26" t="s">
        <v>1991</v>
      </c>
      <c r="H32" s="26">
        <v>1</v>
      </c>
      <c r="I32" s="26" t="s">
        <v>1992</v>
      </c>
      <c r="J32" s="26" t="s">
        <v>7</v>
      </c>
      <c r="K32" s="26" t="s">
        <v>375</v>
      </c>
      <c r="L32" s="26" t="s">
        <v>7</v>
      </c>
      <c r="M32" s="28">
        <v>44927</v>
      </c>
      <c r="N32" s="28">
        <v>44957</v>
      </c>
      <c r="O32" s="28" t="s">
        <v>40</v>
      </c>
      <c r="P32" s="28" t="s">
        <v>1204</v>
      </c>
      <c r="Q32" s="28" t="s">
        <v>285</v>
      </c>
      <c r="R32" s="28" t="s">
        <v>286</v>
      </c>
      <c r="S32" s="28" t="s">
        <v>7</v>
      </c>
      <c r="T32" s="26" t="s">
        <v>183</v>
      </c>
      <c r="U32" s="26" t="s">
        <v>183</v>
      </c>
      <c r="V32" s="26" t="s">
        <v>183</v>
      </c>
      <c r="W32" s="26" t="s">
        <v>183</v>
      </c>
      <c r="X32" s="26" t="s">
        <v>183</v>
      </c>
      <c r="Y32" s="26">
        <v>7.0000000000000007E-2</v>
      </c>
      <c r="Z32" s="29">
        <f t="shared" si="1"/>
        <v>7.0000000000000007E-2</v>
      </c>
      <c r="AA32" s="29">
        <v>1</v>
      </c>
      <c r="AB32" s="29">
        <v>0</v>
      </c>
      <c r="AC32" s="29">
        <v>0</v>
      </c>
      <c r="AD32" s="29">
        <v>0</v>
      </c>
      <c r="AE32" s="29" t="s">
        <v>1993</v>
      </c>
      <c r="AF32" s="30" t="s">
        <v>1994</v>
      </c>
      <c r="AG32" s="30" t="s">
        <v>1863</v>
      </c>
      <c r="AH32" s="30" t="s">
        <v>1863</v>
      </c>
      <c r="AI32" s="47">
        <v>1</v>
      </c>
      <c r="AJ32" s="48" t="s">
        <v>188</v>
      </c>
      <c r="AK32" s="48" t="s">
        <v>7</v>
      </c>
      <c r="AL32" s="48" t="s">
        <v>7</v>
      </c>
      <c r="AM32" s="48" t="s">
        <v>7</v>
      </c>
      <c r="AN32" s="31">
        <v>0</v>
      </c>
      <c r="AO32" s="67" t="s">
        <v>2888</v>
      </c>
      <c r="AP32" s="67" t="s">
        <v>2888</v>
      </c>
      <c r="AQ32" s="67" t="s">
        <v>2888</v>
      </c>
      <c r="AR32" s="67" t="s">
        <v>2888</v>
      </c>
      <c r="AS32" s="31">
        <v>0</v>
      </c>
      <c r="AT32" s="34"/>
      <c r="AU32" s="33"/>
      <c r="AV32" s="33"/>
      <c r="AW32" s="33"/>
      <c r="AX32" s="33"/>
      <c r="AY32" s="43">
        <f t="shared" si="2"/>
        <v>7.0000000000000007E-2</v>
      </c>
      <c r="AZ32" s="43">
        <f t="shared" si="0"/>
        <v>1</v>
      </c>
      <c r="BA32" s="44" t="str">
        <f t="shared" si="3"/>
        <v>CUMPLIMIENTO TOTAL</v>
      </c>
      <c r="BB32" s="46" t="str">
        <f t="shared" si="4"/>
        <v>NO APLICA ACTIVIDAD FINALIZADA</v>
      </c>
      <c r="BC32" s="45" t="str">
        <f t="shared" si="5"/>
        <v>NO APLICA ACTIVIDAD FINALIZADA</v>
      </c>
      <c r="BD32" s="75"/>
    </row>
    <row r="33" spans="1:56" ht="253.5" customHeight="1" thickBot="1" x14ac:dyDescent="0.3">
      <c r="A33" s="27">
        <v>20</v>
      </c>
      <c r="B33" s="26" t="s">
        <v>1234</v>
      </c>
      <c r="C33" s="26" t="s">
        <v>7</v>
      </c>
      <c r="D33" s="26" t="s">
        <v>7</v>
      </c>
      <c r="E33" s="26" t="s">
        <v>1233</v>
      </c>
      <c r="F33" s="26" t="s">
        <v>1995</v>
      </c>
      <c r="G33" s="26" t="s">
        <v>1996</v>
      </c>
      <c r="H33" s="26">
        <v>1</v>
      </c>
      <c r="I33" s="26" t="s">
        <v>1992</v>
      </c>
      <c r="J33" s="26" t="s">
        <v>7</v>
      </c>
      <c r="K33" s="26" t="s">
        <v>375</v>
      </c>
      <c r="L33" s="26" t="s">
        <v>7</v>
      </c>
      <c r="M33" s="28">
        <v>44933</v>
      </c>
      <c r="N33" s="28">
        <v>44940</v>
      </c>
      <c r="O33" s="28" t="s">
        <v>40</v>
      </c>
      <c r="P33" s="28" t="s">
        <v>1204</v>
      </c>
      <c r="Q33" s="28" t="s">
        <v>285</v>
      </c>
      <c r="R33" s="28" t="s">
        <v>286</v>
      </c>
      <c r="S33" s="28" t="s">
        <v>7</v>
      </c>
      <c r="T33" s="26" t="s">
        <v>183</v>
      </c>
      <c r="U33" s="26" t="s">
        <v>183</v>
      </c>
      <c r="V33" s="26" t="s">
        <v>183</v>
      </c>
      <c r="W33" s="26" t="s">
        <v>183</v>
      </c>
      <c r="X33" s="26" t="s">
        <v>183</v>
      </c>
      <c r="Y33" s="26">
        <v>7.0000000000000007E-2</v>
      </c>
      <c r="Z33" s="29">
        <f t="shared" si="1"/>
        <v>7.0000000000000007E-2</v>
      </c>
      <c r="AA33" s="29">
        <v>1</v>
      </c>
      <c r="AB33" s="29">
        <v>0</v>
      </c>
      <c r="AC33" s="29">
        <v>0</v>
      </c>
      <c r="AD33" s="29">
        <v>0</v>
      </c>
      <c r="AE33" s="29" t="s">
        <v>1997</v>
      </c>
      <c r="AF33" s="30" t="s">
        <v>1998</v>
      </c>
      <c r="AG33" s="30" t="s">
        <v>1863</v>
      </c>
      <c r="AH33" s="30" t="s">
        <v>1863</v>
      </c>
      <c r="AI33" s="47">
        <v>1</v>
      </c>
      <c r="AJ33" s="48" t="s">
        <v>188</v>
      </c>
      <c r="AK33" s="48" t="s">
        <v>7</v>
      </c>
      <c r="AL33" s="48" t="s">
        <v>7</v>
      </c>
      <c r="AM33" s="48" t="s">
        <v>7</v>
      </c>
      <c r="AN33" s="31">
        <v>0</v>
      </c>
      <c r="AO33" s="67" t="s">
        <v>2888</v>
      </c>
      <c r="AP33" s="67" t="s">
        <v>2888</v>
      </c>
      <c r="AQ33" s="67" t="s">
        <v>2888</v>
      </c>
      <c r="AR33" s="67" t="s">
        <v>2888</v>
      </c>
      <c r="AS33" s="31">
        <v>0</v>
      </c>
      <c r="AT33" s="34"/>
      <c r="AU33" s="33"/>
      <c r="AV33" s="33"/>
      <c r="AW33" s="33"/>
      <c r="AX33" s="33"/>
      <c r="AY33" s="43">
        <f t="shared" si="2"/>
        <v>7.0000000000000007E-2</v>
      </c>
      <c r="AZ33" s="43">
        <f t="shared" si="0"/>
        <v>1</v>
      </c>
      <c r="BA33" s="44" t="str">
        <f t="shared" si="3"/>
        <v>CUMPLIMIENTO TOTAL</v>
      </c>
      <c r="BB33" s="46" t="str">
        <f t="shared" si="4"/>
        <v>NO APLICA ACTIVIDAD FINALIZADA</v>
      </c>
      <c r="BC33" s="45" t="str">
        <f t="shared" si="5"/>
        <v>NO APLICA ACTIVIDAD FINALIZADA</v>
      </c>
      <c r="BD33" s="75"/>
    </row>
    <row r="34" spans="1:56" ht="253.5" customHeight="1" thickBot="1" x14ac:dyDescent="0.3">
      <c r="A34" s="27">
        <v>21</v>
      </c>
      <c r="B34" s="26" t="s">
        <v>1234</v>
      </c>
      <c r="C34" s="26" t="s">
        <v>7</v>
      </c>
      <c r="D34" s="26" t="s">
        <v>7</v>
      </c>
      <c r="E34" s="26" t="s">
        <v>1233</v>
      </c>
      <c r="F34" s="26" t="s">
        <v>1999</v>
      </c>
      <c r="G34" s="26" t="s">
        <v>2000</v>
      </c>
      <c r="H34" s="26" t="s">
        <v>2001</v>
      </c>
      <c r="I34" s="26" t="s">
        <v>2002</v>
      </c>
      <c r="J34" s="26" t="s">
        <v>7</v>
      </c>
      <c r="K34" s="26" t="s">
        <v>204</v>
      </c>
      <c r="L34" s="26" t="s">
        <v>7</v>
      </c>
      <c r="M34" s="28">
        <v>44958</v>
      </c>
      <c r="N34" s="28">
        <v>45107</v>
      </c>
      <c r="O34" s="28" t="s">
        <v>40</v>
      </c>
      <c r="P34" s="28" t="s">
        <v>1204</v>
      </c>
      <c r="Q34" s="28" t="s">
        <v>285</v>
      </c>
      <c r="R34" s="28" t="s">
        <v>286</v>
      </c>
      <c r="S34" s="28" t="s">
        <v>7</v>
      </c>
      <c r="T34" s="26" t="s">
        <v>183</v>
      </c>
      <c r="U34" s="26" t="s">
        <v>183</v>
      </c>
      <c r="V34" s="26" t="s">
        <v>183</v>
      </c>
      <c r="W34" s="26" t="s">
        <v>183</v>
      </c>
      <c r="X34" s="26" t="s">
        <v>183</v>
      </c>
      <c r="Y34" s="26">
        <v>7.0000000000000007E-2</v>
      </c>
      <c r="Z34" s="29">
        <f t="shared" si="1"/>
        <v>7.0000000000000007E-2</v>
      </c>
      <c r="AA34" s="29">
        <v>0.4</v>
      </c>
      <c r="AB34" s="29">
        <v>0.6</v>
      </c>
      <c r="AC34" s="29">
        <v>0</v>
      </c>
      <c r="AD34" s="29">
        <v>0</v>
      </c>
      <c r="AE34" s="29">
        <v>0</v>
      </c>
      <c r="AF34" s="30">
        <v>0</v>
      </c>
      <c r="AG34" s="30">
        <v>0</v>
      </c>
      <c r="AH34" s="30">
        <v>0</v>
      </c>
      <c r="AI34" s="47">
        <v>0</v>
      </c>
      <c r="AJ34" s="48">
        <v>0</v>
      </c>
      <c r="AK34" s="48">
        <v>0</v>
      </c>
      <c r="AL34" s="48">
        <v>0</v>
      </c>
      <c r="AM34" s="48">
        <v>0</v>
      </c>
      <c r="AN34" s="31">
        <v>0</v>
      </c>
      <c r="AO34" s="67" t="s">
        <v>2889</v>
      </c>
      <c r="AP34" s="67" t="s">
        <v>2890</v>
      </c>
      <c r="AQ34" s="67" t="s">
        <v>2891</v>
      </c>
      <c r="AR34" s="67" t="s">
        <v>7</v>
      </c>
      <c r="AS34" s="31">
        <v>0.75</v>
      </c>
      <c r="AT34" s="34"/>
      <c r="AU34" s="33"/>
      <c r="AV34" s="33"/>
      <c r="AW34" s="33"/>
      <c r="AX34" s="33"/>
      <c r="AY34" s="43">
        <f t="shared" si="2"/>
        <v>5.2500000000000005E-2</v>
      </c>
      <c r="AZ34" s="43">
        <f t="shared" si="0"/>
        <v>0.75</v>
      </c>
      <c r="BA34" s="44" t="str">
        <f t="shared" si="3"/>
        <v>AVANCE SIGNIFICATIVO</v>
      </c>
      <c r="BB34" s="46">
        <f t="shared" si="4"/>
        <v>-92</v>
      </c>
      <c r="BC34" s="45" t="str">
        <f t="shared" si="5"/>
        <v>VENCIDO</v>
      </c>
      <c r="BD34" s="75"/>
    </row>
    <row r="35" spans="1:56" ht="253.5" customHeight="1" thickBot="1" x14ac:dyDescent="0.3">
      <c r="A35" s="27">
        <v>22</v>
      </c>
      <c r="B35" s="26" t="s">
        <v>2003</v>
      </c>
      <c r="C35" s="26" t="s">
        <v>7</v>
      </c>
      <c r="D35" s="26" t="s">
        <v>7</v>
      </c>
      <c r="E35" s="26" t="s">
        <v>7</v>
      </c>
      <c r="F35" s="26" t="s">
        <v>2004</v>
      </c>
      <c r="G35" s="26" t="s">
        <v>2005</v>
      </c>
      <c r="H35" s="26" t="s">
        <v>2006</v>
      </c>
      <c r="I35" s="26" t="s">
        <v>2007</v>
      </c>
      <c r="J35" s="26" t="s">
        <v>7</v>
      </c>
      <c r="K35" s="26" t="s">
        <v>7</v>
      </c>
      <c r="L35" s="26" t="s">
        <v>7</v>
      </c>
      <c r="M35" s="28">
        <v>44958</v>
      </c>
      <c r="N35" s="28">
        <v>45138</v>
      </c>
      <c r="O35" s="28" t="s">
        <v>40</v>
      </c>
      <c r="P35" s="28" t="s">
        <v>1204</v>
      </c>
      <c r="Q35" s="28" t="s">
        <v>285</v>
      </c>
      <c r="R35" s="28" t="s">
        <v>286</v>
      </c>
      <c r="S35" s="28" t="s">
        <v>7</v>
      </c>
      <c r="T35" s="26" t="s">
        <v>183</v>
      </c>
      <c r="U35" s="26" t="s">
        <v>183</v>
      </c>
      <c r="V35" s="26" t="s">
        <v>183</v>
      </c>
      <c r="W35" s="26" t="s">
        <v>183</v>
      </c>
      <c r="X35" s="26" t="s">
        <v>183</v>
      </c>
      <c r="Y35" s="26">
        <v>1</v>
      </c>
      <c r="Z35" s="29">
        <f t="shared" si="1"/>
        <v>1</v>
      </c>
      <c r="AA35" s="29">
        <v>0</v>
      </c>
      <c r="AB35" s="29">
        <v>0.5</v>
      </c>
      <c r="AC35" s="29">
        <v>0.5</v>
      </c>
      <c r="AD35" s="29">
        <v>0</v>
      </c>
      <c r="AE35" s="29">
        <v>0</v>
      </c>
      <c r="AF35" s="30">
        <v>0</v>
      </c>
      <c r="AG35" s="30">
        <v>0</v>
      </c>
      <c r="AH35" s="30">
        <v>0</v>
      </c>
      <c r="AI35" s="47">
        <v>0</v>
      </c>
      <c r="AJ35" s="48" t="s">
        <v>2008</v>
      </c>
      <c r="AK35" s="48" t="s">
        <v>2009</v>
      </c>
      <c r="AL35" s="48" t="s">
        <v>2010</v>
      </c>
      <c r="AM35" s="48" t="s">
        <v>1884</v>
      </c>
      <c r="AN35" s="31">
        <v>0.5</v>
      </c>
      <c r="AO35" s="67" t="s">
        <v>2892</v>
      </c>
      <c r="AP35" s="67" t="s">
        <v>2893</v>
      </c>
      <c r="AQ35" s="67" t="s">
        <v>1884</v>
      </c>
      <c r="AR35" s="67" t="s">
        <v>1884</v>
      </c>
      <c r="AS35" s="31">
        <v>0.35</v>
      </c>
      <c r="AT35" s="34"/>
      <c r="AU35" s="33"/>
      <c r="AV35" s="33"/>
      <c r="AW35" s="33"/>
      <c r="AX35" s="33"/>
      <c r="AY35" s="43">
        <f t="shared" si="2"/>
        <v>0.85</v>
      </c>
      <c r="AZ35" s="43">
        <f t="shared" si="0"/>
        <v>0.85</v>
      </c>
      <c r="BA35" s="44" t="str">
        <f t="shared" si="3"/>
        <v>AVANCE SIGNIFICATIVO</v>
      </c>
      <c r="BB35" s="46">
        <f t="shared" si="4"/>
        <v>-61</v>
      </c>
      <c r="BC35" s="45" t="str">
        <f t="shared" si="5"/>
        <v>VENCIDO</v>
      </c>
      <c r="BD35" s="75">
        <f>SUM(AY35:AY37)</f>
        <v>0.85</v>
      </c>
    </row>
    <row r="36" spans="1:56" ht="253.5" customHeight="1" thickBot="1" x14ac:dyDescent="0.3">
      <c r="A36" s="27">
        <v>23</v>
      </c>
      <c r="B36" s="26" t="s">
        <v>2003</v>
      </c>
      <c r="C36" s="26" t="s">
        <v>7</v>
      </c>
      <c r="D36" s="26" t="s">
        <v>7</v>
      </c>
      <c r="E36" s="26" t="s">
        <v>7</v>
      </c>
      <c r="F36" s="26" t="s">
        <v>2011</v>
      </c>
      <c r="G36" s="26" t="s">
        <v>2012</v>
      </c>
      <c r="H36" s="26" t="s">
        <v>2013</v>
      </c>
      <c r="I36" s="26" t="s">
        <v>2014</v>
      </c>
      <c r="J36" s="26" t="s">
        <v>7</v>
      </c>
      <c r="K36" s="26" t="s">
        <v>7</v>
      </c>
      <c r="L36" s="26" t="s">
        <v>7</v>
      </c>
      <c r="M36" s="28">
        <v>44958</v>
      </c>
      <c r="N36" s="28">
        <v>45107</v>
      </c>
      <c r="O36" s="28" t="s">
        <v>40</v>
      </c>
      <c r="P36" s="28" t="s">
        <v>1204</v>
      </c>
      <c r="Q36" s="28" t="s">
        <v>285</v>
      </c>
      <c r="R36" s="28" t="s">
        <v>286</v>
      </c>
      <c r="S36" s="28" t="s">
        <v>7</v>
      </c>
      <c r="T36" s="26" t="s">
        <v>183</v>
      </c>
      <c r="U36" s="26" t="s">
        <v>183</v>
      </c>
      <c r="V36" s="26" t="s">
        <v>183</v>
      </c>
      <c r="W36" s="26" t="s">
        <v>183</v>
      </c>
      <c r="X36" s="26" t="s">
        <v>183</v>
      </c>
      <c r="Y36" s="26">
        <v>0.5</v>
      </c>
      <c r="Z36" s="29">
        <f t="shared" si="1"/>
        <v>0.5</v>
      </c>
      <c r="AA36" s="29">
        <v>0</v>
      </c>
      <c r="AB36" s="29">
        <v>1</v>
      </c>
      <c r="AC36" s="29">
        <v>0</v>
      </c>
      <c r="AD36" s="29">
        <v>0</v>
      </c>
      <c r="AE36" s="29" t="s">
        <v>1948</v>
      </c>
      <c r="AF36" s="30">
        <v>0</v>
      </c>
      <c r="AG36" s="30">
        <v>0</v>
      </c>
      <c r="AH36" s="30">
        <v>0</v>
      </c>
      <c r="AI36" s="47">
        <v>0</v>
      </c>
      <c r="AJ36" s="48" t="s">
        <v>1921</v>
      </c>
      <c r="AK36" s="48" t="s">
        <v>7</v>
      </c>
      <c r="AL36" s="48" t="s">
        <v>7</v>
      </c>
      <c r="AM36" s="48" t="s">
        <v>7</v>
      </c>
      <c r="AN36" s="31">
        <v>0</v>
      </c>
      <c r="AO36" s="67" t="s">
        <v>2894</v>
      </c>
      <c r="AP36" s="67">
        <v>0</v>
      </c>
      <c r="AQ36" s="67" t="s">
        <v>2895</v>
      </c>
      <c r="AR36" s="67" t="s">
        <v>2896</v>
      </c>
      <c r="AS36" s="31">
        <v>0</v>
      </c>
      <c r="AT36" s="34"/>
      <c r="AU36" s="33"/>
      <c r="AV36" s="33"/>
      <c r="AW36" s="33"/>
      <c r="AX36" s="33"/>
      <c r="AY36" s="43">
        <f t="shared" si="2"/>
        <v>0</v>
      </c>
      <c r="AZ36" s="43">
        <f t="shared" si="0"/>
        <v>0</v>
      </c>
      <c r="BA36" s="44" t="str">
        <f t="shared" si="3"/>
        <v>SIN AVANCE</v>
      </c>
      <c r="BB36" s="46">
        <f t="shared" si="4"/>
        <v>-92</v>
      </c>
      <c r="BC36" s="45" t="str">
        <f t="shared" si="5"/>
        <v>VENCIDO</v>
      </c>
      <c r="BD36" s="75"/>
    </row>
    <row r="37" spans="1:56" ht="253.5" customHeight="1" thickBot="1" x14ac:dyDescent="0.3">
      <c r="A37" s="27">
        <v>24</v>
      </c>
      <c r="B37" s="26" t="s">
        <v>2003</v>
      </c>
      <c r="C37" s="26" t="s">
        <v>7</v>
      </c>
      <c r="D37" s="26" t="s">
        <v>7</v>
      </c>
      <c r="E37" s="26" t="s">
        <v>7</v>
      </c>
      <c r="F37" s="26" t="s">
        <v>2015</v>
      </c>
      <c r="G37" s="26" t="s">
        <v>2016</v>
      </c>
      <c r="H37" s="26" t="s">
        <v>2017</v>
      </c>
      <c r="I37" s="26" t="s">
        <v>2018</v>
      </c>
      <c r="J37" s="26" t="s">
        <v>7</v>
      </c>
      <c r="K37" s="26" t="s">
        <v>7</v>
      </c>
      <c r="L37" s="26" t="s">
        <v>7</v>
      </c>
      <c r="M37" s="28">
        <v>44958</v>
      </c>
      <c r="N37" s="28">
        <v>45107</v>
      </c>
      <c r="O37" s="28" t="s">
        <v>40</v>
      </c>
      <c r="P37" s="28" t="s">
        <v>1204</v>
      </c>
      <c r="Q37" s="28" t="s">
        <v>285</v>
      </c>
      <c r="R37" s="28" t="s">
        <v>286</v>
      </c>
      <c r="S37" s="28" t="s">
        <v>7</v>
      </c>
      <c r="T37" s="26" t="s">
        <v>183</v>
      </c>
      <c r="U37" s="26" t="s">
        <v>183</v>
      </c>
      <c r="V37" s="26" t="s">
        <v>183</v>
      </c>
      <c r="W37" s="26" t="s">
        <v>183</v>
      </c>
      <c r="X37" s="26" t="s">
        <v>183</v>
      </c>
      <c r="Y37" s="26">
        <v>0.5</v>
      </c>
      <c r="Z37" s="29">
        <f t="shared" si="1"/>
        <v>0.5</v>
      </c>
      <c r="AA37" s="29">
        <v>0</v>
      </c>
      <c r="AB37" s="29">
        <v>1</v>
      </c>
      <c r="AC37" s="29">
        <v>0</v>
      </c>
      <c r="AD37" s="29">
        <v>0</v>
      </c>
      <c r="AE37" s="29" t="s">
        <v>1948</v>
      </c>
      <c r="AF37" s="30">
        <v>0</v>
      </c>
      <c r="AG37" s="30">
        <v>0</v>
      </c>
      <c r="AH37" s="30">
        <v>0</v>
      </c>
      <c r="AI37" s="47">
        <v>0</v>
      </c>
      <c r="AJ37" s="48" t="s">
        <v>1921</v>
      </c>
      <c r="AK37" s="48" t="s">
        <v>7</v>
      </c>
      <c r="AL37" s="48" t="s">
        <v>7</v>
      </c>
      <c r="AM37" s="48" t="s">
        <v>7</v>
      </c>
      <c r="AN37" s="31">
        <v>0</v>
      </c>
      <c r="AO37" s="67" t="s">
        <v>2894</v>
      </c>
      <c r="AP37" s="67">
        <v>0</v>
      </c>
      <c r="AQ37" s="67" t="s">
        <v>2895</v>
      </c>
      <c r="AR37" s="67" t="s">
        <v>2896</v>
      </c>
      <c r="AS37" s="31">
        <v>0</v>
      </c>
      <c r="AT37" s="34"/>
      <c r="AU37" s="33"/>
      <c r="AV37" s="33"/>
      <c r="AW37" s="33"/>
      <c r="AX37" s="33"/>
      <c r="AY37" s="43">
        <f t="shared" si="2"/>
        <v>0</v>
      </c>
      <c r="AZ37" s="43">
        <f t="shared" si="0"/>
        <v>0</v>
      </c>
      <c r="BA37" s="44" t="str">
        <f t="shared" si="3"/>
        <v>SIN AVANCE</v>
      </c>
      <c r="BB37" s="46">
        <f t="shared" si="4"/>
        <v>-92</v>
      </c>
      <c r="BC37" s="45" t="str">
        <f t="shared" si="5"/>
        <v>VENCIDO</v>
      </c>
      <c r="BD37" s="75"/>
    </row>
    <row r="38" spans="1:56" ht="253.5" customHeight="1" thickBot="1" x14ac:dyDescent="0.3">
      <c r="A38" s="27">
        <v>25</v>
      </c>
      <c r="B38" s="26" t="s">
        <v>2019</v>
      </c>
      <c r="C38" s="26" t="s">
        <v>1890</v>
      </c>
      <c r="D38" s="26" t="s">
        <v>2020</v>
      </c>
      <c r="E38" s="26" t="s">
        <v>1224</v>
      </c>
      <c r="F38" s="26" t="s">
        <v>2021</v>
      </c>
      <c r="G38" s="26" t="s">
        <v>1945</v>
      </c>
      <c r="H38" s="26" t="s">
        <v>1946</v>
      </c>
      <c r="I38" s="26" t="s">
        <v>1947</v>
      </c>
      <c r="J38" s="26" t="s">
        <v>363</v>
      </c>
      <c r="K38" s="26" t="s">
        <v>375</v>
      </c>
      <c r="L38" s="26" t="s">
        <v>7</v>
      </c>
      <c r="M38" s="28">
        <v>44958</v>
      </c>
      <c r="N38" s="28">
        <v>45291</v>
      </c>
      <c r="O38" s="28" t="s">
        <v>40</v>
      </c>
      <c r="P38" s="28" t="s">
        <v>1204</v>
      </c>
      <c r="Q38" s="28" t="s">
        <v>285</v>
      </c>
      <c r="R38" s="28" t="s">
        <v>286</v>
      </c>
      <c r="S38" s="28" t="s">
        <v>7</v>
      </c>
      <c r="T38" s="26" t="s">
        <v>183</v>
      </c>
      <c r="U38" s="26" t="s">
        <v>183</v>
      </c>
      <c r="V38" s="26" t="s">
        <v>183</v>
      </c>
      <c r="W38" s="26" t="s">
        <v>183</v>
      </c>
      <c r="X38" s="26" t="s">
        <v>183</v>
      </c>
      <c r="Y38" s="26">
        <v>0.5</v>
      </c>
      <c r="Z38" s="29">
        <f t="shared" si="1"/>
        <v>0.5</v>
      </c>
      <c r="AA38" s="29">
        <v>0</v>
      </c>
      <c r="AB38" s="29">
        <v>0.33</v>
      </c>
      <c r="AC38" s="29">
        <v>0.33</v>
      </c>
      <c r="AD38" s="29">
        <v>0.34</v>
      </c>
      <c r="AE38" s="29" t="s">
        <v>1948</v>
      </c>
      <c r="AF38" s="30">
        <v>0</v>
      </c>
      <c r="AG38" s="30">
        <v>0</v>
      </c>
      <c r="AH38" s="30">
        <v>0</v>
      </c>
      <c r="AI38" s="47">
        <v>0</v>
      </c>
      <c r="AJ38" s="48" t="s">
        <v>1949</v>
      </c>
      <c r="AK38" s="48" t="s">
        <v>1950</v>
      </c>
      <c r="AL38" s="48" t="s">
        <v>1951</v>
      </c>
      <c r="AM38" s="48" t="s">
        <v>186</v>
      </c>
      <c r="AN38" s="31">
        <v>0.33</v>
      </c>
      <c r="AO38" s="67" t="s">
        <v>2897</v>
      </c>
      <c r="AP38" s="67" t="s">
        <v>1863</v>
      </c>
      <c r="AQ38" s="67" t="s">
        <v>2872</v>
      </c>
      <c r="AR38" s="67" t="s">
        <v>186</v>
      </c>
      <c r="AS38" s="31">
        <v>0</v>
      </c>
      <c r="AT38" s="34"/>
      <c r="AU38" s="33"/>
      <c r="AV38" s="33"/>
      <c r="AW38" s="33"/>
      <c r="AX38" s="33"/>
      <c r="AY38" s="43">
        <f t="shared" si="2"/>
        <v>0.16500000000000001</v>
      </c>
      <c r="AZ38" s="43">
        <f t="shared" si="0"/>
        <v>0.33</v>
      </c>
      <c r="BA38" s="44" t="str">
        <f t="shared" si="3"/>
        <v>AVANCE PARCIAL</v>
      </c>
      <c r="BB38" s="46">
        <f t="shared" si="4"/>
        <v>92</v>
      </c>
      <c r="BC38" s="45" t="str">
        <f t="shared" si="5"/>
        <v>CON TIEMPO</v>
      </c>
      <c r="BD38" s="75">
        <f>SUM(AY38:AY39)</f>
        <v>0.54</v>
      </c>
    </row>
    <row r="39" spans="1:56" ht="253.5" customHeight="1" thickBot="1" x14ac:dyDescent="0.3">
      <c r="A39" s="27">
        <v>26</v>
      </c>
      <c r="B39" s="26" t="s">
        <v>2019</v>
      </c>
      <c r="C39" s="26" t="s">
        <v>1890</v>
      </c>
      <c r="D39" s="26" t="s">
        <v>2022</v>
      </c>
      <c r="E39" s="26" t="s">
        <v>1224</v>
      </c>
      <c r="F39" s="26" t="s">
        <v>2023</v>
      </c>
      <c r="G39" s="26" t="s">
        <v>2024</v>
      </c>
      <c r="H39" s="26" t="s">
        <v>2025</v>
      </c>
      <c r="I39" s="26" t="s">
        <v>2026</v>
      </c>
      <c r="J39" s="26" t="s">
        <v>363</v>
      </c>
      <c r="K39" s="26" t="s">
        <v>375</v>
      </c>
      <c r="L39" s="26" t="s">
        <v>7</v>
      </c>
      <c r="M39" s="28">
        <v>44958</v>
      </c>
      <c r="N39" s="28">
        <v>45138</v>
      </c>
      <c r="O39" s="28" t="s">
        <v>40</v>
      </c>
      <c r="P39" s="28" t="s">
        <v>1204</v>
      </c>
      <c r="Q39" s="28" t="s">
        <v>285</v>
      </c>
      <c r="R39" s="28" t="s">
        <v>286</v>
      </c>
      <c r="S39" s="28" t="s">
        <v>7</v>
      </c>
      <c r="T39" s="26" t="s">
        <v>183</v>
      </c>
      <c r="U39" s="26" t="s">
        <v>183</v>
      </c>
      <c r="V39" s="26" t="s">
        <v>183</v>
      </c>
      <c r="W39" s="26" t="s">
        <v>183</v>
      </c>
      <c r="X39" s="26" t="s">
        <v>183</v>
      </c>
      <c r="Y39" s="26">
        <v>0.5</v>
      </c>
      <c r="Z39" s="29">
        <f t="shared" si="1"/>
        <v>0.5</v>
      </c>
      <c r="AA39" s="29">
        <v>0.25</v>
      </c>
      <c r="AB39" s="29">
        <v>0.25</v>
      </c>
      <c r="AC39" s="29">
        <v>0.25</v>
      </c>
      <c r="AD39" s="29">
        <v>0.25</v>
      </c>
      <c r="AE39" s="29" t="s">
        <v>2027</v>
      </c>
      <c r="AF39" s="30" t="s">
        <v>2028</v>
      </c>
      <c r="AG39" s="30" t="s">
        <v>2029</v>
      </c>
      <c r="AH39" s="30" t="s">
        <v>1863</v>
      </c>
      <c r="AI39" s="47">
        <v>0.25</v>
      </c>
      <c r="AJ39" s="48" t="s">
        <v>2030</v>
      </c>
      <c r="AK39" s="48">
        <v>0</v>
      </c>
      <c r="AL39" s="48">
        <v>0</v>
      </c>
      <c r="AM39" s="48">
        <v>0</v>
      </c>
      <c r="AN39" s="31">
        <v>0</v>
      </c>
      <c r="AO39" s="67" t="s">
        <v>2898</v>
      </c>
      <c r="AP39" s="67" t="s">
        <v>2851</v>
      </c>
      <c r="AQ39" s="67" t="s">
        <v>2899</v>
      </c>
      <c r="AR39" s="67" t="s">
        <v>186</v>
      </c>
      <c r="AS39" s="31">
        <v>0.5</v>
      </c>
      <c r="AT39" s="34"/>
      <c r="AU39" s="33"/>
      <c r="AV39" s="33"/>
      <c r="AW39" s="33"/>
      <c r="AX39" s="33"/>
      <c r="AY39" s="43">
        <f t="shared" si="2"/>
        <v>0.375</v>
      </c>
      <c r="AZ39" s="43">
        <f t="shared" si="0"/>
        <v>0.75</v>
      </c>
      <c r="BA39" s="44" t="str">
        <f t="shared" si="3"/>
        <v>AVANCE SIGNIFICATIVO</v>
      </c>
      <c r="BB39" s="46">
        <f t="shared" si="4"/>
        <v>-61</v>
      </c>
      <c r="BC39" s="45" t="str">
        <f t="shared" si="5"/>
        <v>VENCIDO</v>
      </c>
      <c r="BD39" s="75"/>
    </row>
    <row r="40" spans="1:56" ht="253.5" customHeight="1" thickBot="1" x14ac:dyDescent="0.3">
      <c r="A40" s="27">
        <v>27</v>
      </c>
      <c r="B40" s="26" t="s">
        <v>313</v>
      </c>
      <c r="C40" s="26" t="s">
        <v>1890</v>
      </c>
      <c r="D40" s="26" t="s">
        <v>2031</v>
      </c>
      <c r="E40" s="26" t="s">
        <v>312</v>
      </c>
      <c r="F40" s="26" t="s">
        <v>2032</v>
      </c>
      <c r="G40" s="26" t="s">
        <v>2033</v>
      </c>
      <c r="H40" s="26" t="s">
        <v>2034</v>
      </c>
      <c r="I40" s="26" t="s">
        <v>2035</v>
      </c>
      <c r="J40" s="26" t="s">
        <v>316</v>
      </c>
      <c r="K40" s="26" t="s">
        <v>7</v>
      </c>
      <c r="L40" s="26" t="s">
        <v>7</v>
      </c>
      <c r="M40" s="28">
        <v>44927</v>
      </c>
      <c r="N40" s="28">
        <v>45016</v>
      </c>
      <c r="O40" s="28" t="s">
        <v>32</v>
      </c>
      <c r="P40" s="28" t="s">
        <v>284</v>
      </c>
      <c r="Q40" s="28" t="s">
        <v>285</v>
      </c>
      <c r="R40" s="28" t="s">
        <v>286</v>
      </c>
      <c r="S40" s="28" t="s">
        <v>7</v>
      </c>
      <c r="T40" s="26" t="s">
        <v>183</v>
      </c>
      <c r="U40" s="26" t="s">
        <v>183</v>
      </c>
      <c r="V40" s="26" t="s">
        <v>183</v>
      </c>
      <c r="W40" s="26" t="s">
        <v>183</v>
      </c>
      <c r="X40" s="26" t="s">
        <v>183</v>
      </c>
      <c r="Y40" s="26">
        <v>0.14000000000000001</v>
      </c>
      <c r="Z40" s="29">
        <f t="shared" si="1"/>
        <v>0.14000000000000001</v>
      </c>
      <c r="AA40" s="29">
        <v>1</v>
      </c>
      <c r="AB40" s="29">
        <v>0</v>
      </c>
      <c r="AC40" s="29">
        <v>0</v>
      </c>
      <c r="AD40" s="29">
        <v>0</v>
      </c>
      <c r="AE40" s="29" t="s">
        <v>2036</v>
      </c>
      <c r="AF40" s="30" t="s">
        <v>2037</v>
      </c>
      <c r="AG40" s="30" t="s">
        <v>186</v>
      </c>
      <c r="AH40" s="30" t="s">
        <v>2038</v>
      </c>
      <c r="AI40" s="47">
        <v>1</v>
      </c>
      <c r="AJ40" s="48" t="s">
        <v>188</v>
      </c>
      <c r="AK40" s="48" t="s">
        <v>7</v>
      </c>
      <c r="AL40" s="48" t="s">
        <v>7</v>
      </c>
      <c r="AM40" s="48" t="s">
        <v>7</v>
      </c>
      <c r="AN40" s="31">
        <v>0</v>
      </c>
      <c r="AO40" s="67" t="s">
        <v>2888</v>
      </c>
      <c r="AP40" s="67" t="s">
        <v>2888</v>
      </c>
      <c r="AQ40" s="67" t="s">
        <v>2888</v>
      </c>
      <c r="AR40" s="67" t="s">
        <v>2888</v>
      </c>
      <c r="AS40" s="31">
        <v>0</v>
      </c>
      <c r="AT40" s="34"/>
      <c r="AU40" s="33"/>
      <c r="AV40" s="33"/>
      <c r="AW40" s="33"/>
      <c r="AX40" s="33"/>
      <c r="AY40" s="43">
        <f t="shared" si="2"/>
        <v>0.14000000000000001</v>
      </c>
      <c r="AZ40" s="43">
        <f t="shared" si="0"/>
        <v>1</v>
      </c>
      <c r="BA40" s="44" t="str">
        <f t="shared" si="3"/>
        <v>CUMPLIMIENTO TOTAL</v>
      </c>
      <c r="BB40" s="46" t="str">
        <f t="shared" si="4"/>
        <v>NO APLICA ACTIVIDAD FINALIZADA</v>
      </c>
      <c r="BC40" s="45" t="str">
        <f t="shared" si="5"/>
        <v>NO APLICA ACTIVIDAD FINALIZADA</v>
      </c>
      <c r="BD40" s="75">
        <f>SUM(AY40:AY44)</f>
        <v>0.72000000000000008</v>
      </c>
    </row>
    <row r="41" spans="1:56" ht="253.5" customHeight="1" thickBot="1" x14ac:dyDescent="0.3">
      <c r="A41" s="27">
        <v>28</v>
      </c>
      <c r="B41" s="26" t="s">
        <v>2039</v>
      </c>
      <c r="C41" s="26" t="s">
        <v>1890</v>
      </c>
      <c r="D41" s="26" t="s">
        <v>2040</v>
      </c>
      <c r="E41" s="26" t="s">
        <v>312</v>
      </c>
      <c r="F41" s="26" t="s">
        <v>2041</v>
      </c>
      <c r="G41" s="26" t="s">
        <v>2042</v>
      </c>
      <c r="H41" s="26" t="s">
        <v>2043</v>
      </c>
      <c r="I41" s="26" t="s">
        <v>2044</v>
      </c>
      <c r="J41" s="26" t="s">
        <v>316</v>
      </c>
      <c r="K41" s="26" t="s">
        <v>7</v>
      </c>
      <c r="L41" s="26" t="s">
        <v>7</v>
      </c>
      <c r="M41" s="28">
        <v>44958</v>
      </c>
      <c r="N41" s="28">
        <v>45230</v>
      </c>
      <c r="O41" s="28" t="s">
        <v>32</v>
      </c>
      <c r="P41" s="28" t="s">
        <v>284</v>
      </c>
      <c r="Q41" s="28" t="s">
        <v>285</v>
      </c>
      <c r="R41" s="28" t="s">
        <v>286</v>
      </c>
      <c r="S41" s="28" t="s">
        <v>7</v>
      </c>
      <c r="T41" s="26" t="s">
        <v>183</v>
      </c>
      <c r="U41" s="26" t="s">
        <v>183</v>
      </c>
      <c r="V41" s="26" t="s">
        <v>183</v>
      </c>
      <c r="W41" s="26" t="s">
        <v>183</v>
      </c>
      <c r="X41" s="26" t="s">
        <v>183</v>
      </c>
      <c r="Y41" s="26">
        <v>0.14000000000000001</v>
      </c>
      <c r="Z41" s="29">
        <f t="shared" si="1"/>
        <v>0.14000000000000001</v>
      </c>
      <c r="AA41" s="29">
        <v>0.25</v>
      </c>
      <c r="AB41" s="29">
        <v>0.25</v>
      </c>
      <c r="AC41" s="29">
        <v>0.25</v>
      </c>
      <c r="AD41" s="29">
        <v>0.25</v>
      </c>
      <c r="AE41" s="29" t="s">
        <v>2045</v>
      </c>
      <c r="AF41" s="30" t="s">
        <v>2046</v>
      </c>
      <c r="AG41" s="30" t="s">
        <v>186</v>
      </c>
      <c r="AH41" s="30" t="s">
        <v>2038</v>
      </c>
      <c r="AI41" s="47">
        <v>1</v>
      </c>
      <c r="AJ41" s="48" t="s">
        <v>188</v>
      </c>
      <c r="AK41" s="48" t="s">
        <v>7</v>
      </c>
      <c r="AL41" s="48" t="s">
        <v>7</v>
      </c>
      <c r="AM41" s="48" t="s">
        <v>7</v>
      </c>
      <c r="AN41" s="31">
        <v>0</v>
      </c>
      <c r="AO41" s="67" t="s">
        <v>2888</v>
      </c>
      <c r="AP41" s="67" t="s">
        <v>2888</v>
      </c>
      <c r="AQ41" s="67" t="s">
        <v>2888</v>
      </c>
      <c r="AR41" s="67" t="s">
        <v>2888</v>
      </c>
      <c r="AS41" s="31">
        <v>0</v>
      </c>
      <c r="AT41" s="34"/>
      <c r="AU41" s="33"/>
      <c r="AV41" s="33"/>
      <c r="AW41" s="33"/>
      <c r="AX41" s="33"/>
      <c r="AY41" s="43">
        <f t="shared" si="2"/>
        <v>0.14000000000000001</v>
      </c>
      <c r="AZ41" s="43">
        <f t="shared" si="0"/>
        <v>1</v>
      </c>
      <c r="BA41" s="44" t="str">
        <f t="shared" si="3"/>
        <v>CUMPLIMIENTO TOTAL</v>
      </c>
      <c r="BB41" s="46" t="str">
        <f t="shared" si="4"/>
        <v>NO APLICA ACTIVIDAD FINALIZADA</v>
      </c>
      <c r="BC41" s="45" t="str">
        <f t="shared" si="5"/>
        <v>NO APLICA ACTIVIDAD FINALIZADA</v>
      </c>
      <c r="BD41" s="75"/>
    </row>
    <row r="42" spans="1:56" ht="253.5" customHeight="1" thickBot="1" x14ac:dyDescent="0.3">
      <c r="A42" s="27">
        <v>31</v>
      </c>
      <c r="B42" s="26" t="s">
        <v>2039</v>
      </c>
      <c r="C42" s="26" t="s">
        <v>1890</v>
      </c>
      <c r="D42" s="26" t="s">
        <v>2047</v>
      </c>
      <c r="E42" s="26" t="s">
        <v>312</v>
      </c>
      <c r="F42" s="26" t="s">
        <v>2048</v>
      </c>
      <c r="G42" s="26" t="s">
        <v>2049</v>
      </c>
      <c r="H42" s="26" t="s">
        <v>2050</v>
      </c>
      <c r="I42" s="26" t="s">
        <v>2051</v>
      </c>
      <c r="J42" s="26" t="s">
        <v>316</v>
      </c>
      <c r="K42" s="26" t="s">
        <v>2052</v>
      </c>
      <c r="L42" s="26" t="s">
        <v>7</v>
      </c>
      <c r="M42" s="28">
        <v>44986</v>
      </c>
      <c r="N42" s="28">
        <v>45290</v>
      </c>
      <c r="O42" s="28" t="s">
        <v>32</v>
      </c>
      <c r="P42" s="28" t="s">
        <v>284</v>
      </c>
      <c r="Q42" s="28" t="s">
        <v>285</v>
      </c>
      <c r="R42" s="28" t="s">
        <v>286</v>
      </c>
      <c r="S42" s="28" t="s">
        <v>7</v>
      </c>
      <c r="T42" s="26" t="s">
        <v>183</v>
      </c>
      <c r="U42" s="26" t="s">
        <v>183</v>
      </c>
      <c r="V42" s="26" t="s">
        <v>183</v>
      </c>
      <c r="W42" s="26" t="s">
        <v>183</v>
      </c>
      <c r="X42" s="26" t="s">
        <v>183</v>
      </c>
      <c r="Y42" s="26">
        <v>0.14000000000000001</v>
      </c>
      <c r="Z42" s="29">
        <f t="shared" si="1"/>
        <v>0.14000000000000001</v>
      </c>
      <c r="AA42" s="29">
        <v>0.1</v>
      </c>
      <c r="AB42" s="29">
        <v>0.3</v>
      </c>
      <c r="AC42" s="29">
        <v>0.3</v>
      </c>
      <c r="AD42" s="29">
        <v>0.3</v>
      </c>
      <c r="AE42" s="29" t="s">
        <v>2053</v>
      </c>
      <c r="AF42" s="30" t="s">
        <v>2054</v>
      </c>
      <c r="AG42" s="30" t="s">
        <v>186</v>
      </c>
      <c r="AH42" s="30" t="s">
        <v>2038</v>
      </c>
      <c r="AI42" s="47">
        <v>1</v>
      </c>
      <c r="AJ42" s="48" t="s">
        <v>188</v>
      </c>
      <c r="AK42" s="48" t="s">
        <v>7</v>
      </c>
      <c r="AL42" s="48" t="s">
        <v>7</v>
      </c>
      <c r="AM42" s="48" t="s">
        <v>7</v>
      </c>
      <c r="AN42" s="31">
        <v>0</v>
      </c>
      <c r="AO42" s="67" t="s">
        <v>2888</v>
      </c>
      <c r="AP42" s="67" t="s">
        <v>2888</v>
      </c>
      <c r="AQ42" s="67" t="s">
        <v>2888</v>
      </c>
      <c r="AR42" s="67" t="s">
        <v>2888</v>
      </c>
      <c r="AS42" s="31">
        <v>0</v>
      </c>
      <c r="AT42" s="34"/>
      <c r="AU42" s="33"/>
      <c r="AV42" s="33"/>
      <c r="AW42" s="33"/>
      <c r="AX42" s="33"/>
      <c r="AY42" s="43">
        <f t="shared" si="2"/>
        <v>0.14000000000000001</v>
      </c>
      <c r="AZ42" s="43">
        <f t="shared" si="0"/>
        <v>1</v>
      </c>
      <c r="BA42" s="44" t="str">
        <f t="shared" si="3"/>
        <v>CUMPLIMIENTO TOTAL</v>
      </c>
      <c r="BB42" s="46" t="str">
        <f t="shared" si="4"/>
        <v>NO APLICA ACTIVIDAD FINALIZADA</v>
      </c>
      <c r="BC42" s="45" t="str">
        <f t="shared" si="5"/>
        <v>NO APLICA ACTIVIDAD FINALIZADA</v>
      </c>
      <c r="BD42" s="75"/>
    </row>
    <row r="43" spans="1:56" ht="253.5" customHeight="1" thickBot="1" x14ac:dyDescent="0.3">
      <c r="A43" s="27">
        <v>32</v>
      </c>
      <c r="B43" s="26" t="s">
        <v>2039</v>
      </c>
      <c r="C43" s="26" t="s">
        <v>1890</v>
      </c>
      <c r="D43" s="26" t="s">
        <v>2047</v>
      </c>
      <c r="E43" s="26" t="s">
        <v>312</v>
      </c>
      <c r="F43" s="26" t="s">
        <v>2055</v>
      </c>
      <c r="G43" s="26" t="s">
        <v>2056</v>
      </c>
      <c r="H43" s="26" t="s">
        <v>2057</v>
      </c>
      <c r="I43" s="26" t="s">
        <v>2058</v>
      </c>
      <c r="J43" s="26" t="s">
        <v>316</v>
      </c>
      <c r="K43" s="26" t="s">
        <v>2052</v>
      </c>
      <c r="L43" s="26" t="s">
        <v>7</v>
      </c>
      <c r="M43" s="28">
        <v>44986</v>
      </c>
      <c r="N43" s="28">
        <v>45290</v>
      </c>
      <c r="O43" s="28" t="s">
        <v>32</v>
      </c>
      <c r="P43" s="28" t="s">
        <v>284</v>
      </c>
      <c r="Q43" s="28" t="s">
        <v>285</v>
      </c>
      <c r="R43" s="28" t="s">
        <v>286</v>
      </c>
      <c r="S43" s="28" t="s">
        <v>7</v>
      </c>
      <c r="T43" s="26" t="s">
        <v>183</v>
      </c>
      <c r="U43" s="26" t="s">
        <v>183</v>
      </c>
      <c r="V43" s="26" t="s">
        <v>183</v>
      </c>
      <c r="W43" s="26" t="s">
        <v>183</v>
      </c>
      <c r="X43" s="26" t="s">
        <v>183</v>
      </c>
      <c r="Y43" s="26">
        <v>0.15</v>
      </c>
      <c r="Z43" s="29">
        <f t="shared" si="1"/>
        <v>0.15</v>
      </c>
      <c r="AA43" s="29">
        <v>0.1</v>
      </c>
      <c r="AB43" s="29">
        <v>0.3</v>
      </c>
      <c r="AC43" s="29">
        <v>0.3</v>
      </c>
      <c r="AD43" s="29">
        <v>0.3</v>
      </c>
      <c r="AE43" s="29" t="s">
        <v>2059</v>
      </c>
      <c r="AF43" s="30" t="s">
        <v>2060</v>
      </c>
      <c r="AG43" s="30" t="s">
        <v>186</v>
      </c>
      <c r="AH43" s="30">
        <v>0</v>
      </c>
      <c r="AI43" s="47">
        <v>1</v>
      </c>
      <c r="AJ43" s="48" t="s">
        <v>188</v>
      </c>
      <c r="AK43" s="48" t="s">
        <v>7</v>
      </c>
      <c r="AL43" s="48" t="s">
        <v>7</v>
      </c>
      <c r="AM43" s="48" t="s">
        <v>7</v>
      </c>
      <c r="AN43" s="31">
        <v>0</v>
      </c>
      <c r="AO43" s="67" t="s">
        <v>2888</v>
      </c>
      <c r="AP43" s="67" t="s">
        <v>2888</v>
      </c>
      <c r="AQ43" s="67" t="s">
        <v>2888</v>
      </c>
      <c r="AR43" s="67" t="s">
        <v>2888</v>
      </c>
      <c r="AS43" s="31">
        <v>0</v>
      </c>
      <c r="AT43" s="34"/>
      <c r="AU43" s="33"/>
      <c r="AV43" s="33"/>
      <c r="AW43" s="33"/>
      <c r="AX43" s="33"/>
      <c r="AY43" s="43">
        <f t="shared" si="2"/>
        <v>0.15</v>
      </c>
      <c r="AZ43" s="43">
        <f t="shared" si="0"/>
        <v>1</v>
      </c>
      <c r="BA43" s="44" t="str">
        <f t="shared" si="3"/>
        <v>CUMPLIMIENTO TOTAL</v>
      </c>
      <c r="BB43" s="46" t="str">
        <f t="shared" si="4"/>
        <v>NO APLICA ACTIVIDAD FINALIZADA</v>
      </c>
      <c r="BC43" s="45" t="str">
        <f t="shared" si="5"/>
        <v>NO APLICA ACTIVIDAD FINALIZADA</v>
      </c>
      <c r="BD43" s="75"/>
    </row>
    <row r="44" spans="1:56" ht="253.5" customHeight="1" thickBot="1" x14ac:dyDescent="0.3">
      <c r="A44" s="27">
        <v>33</v>
      </c>
      <c r="B44" s="26" t="s">
        <v>2039</v>
      </c>
      <c r="C44" s="26" t="s">
        <v>1890</v>
      </c>
      <c r="D44" s="26" t="s">
        <v>2061</v>
      </c>
      <c r="E44" s="26" t="s">
        <v>312</v>
      </c>
      <c r="F44" s="26" t="s">
        <v>2062</v>
      </c>
      <c r="G44" s="26" t="s">
        <v>2063</v>
      </c>
      <c r="H44" s="26" t="s">
        <v>2064</v>
      </c>
      <c r="I44" s="26" t="s">
        <v>2065</v>
      </c>
      <c r="J44" s="26" t="s">
        <v>316</v>
      </c>
      <c r="K44" s="26" t="s">
        <v>7</v>
      </c>
      <c r="L44" s="26" t="s">
        <v>7</v>
      </c>
      <c r="M44" s="28">
        <v>44986</v>
      </c>
      <c r="N44" s="28">
        <v>45199</v>
      </c>
      <c r="O44" s="28" t="s">
        <v>32</v>
      </c>
      <c r="P44" s="28" t="s">
        <v>284</v>
      </c>
      <c r="Q44" s="28" t="s">
        <v>285</v>
      </c>
      <c r="R44" s="28" t="s">
        <v>286</v>
      </c>
      <c r="S44" s="28" t="s">
        <v>7</v>
      </c>
      <c r="T44" s="26" t="s">
        <v>183</v>
      </c>
      <c r="U44" s="26" t="s">
        <v>183</v>
      </c>
      <c r="V44" s="26" t="s">
        <v>183</v>
      </c>
      <c r="W44" s="26" t="s">
        <v>183</v>
      </c>
      <c r="X44" s="26" t="s">
        <v>183</v>
      </c>
      <c r="Y44" s="26">
        <v>0.15</v>
      </c>
      <c r="Z44" s="29">
        <f t="shared" si="1"/>
        <v>0.15</v>
      </c>
      <c r="AA44" s="29">
        <v>0.3</v>
      </c>
      <c r="AB44" s="29">
        <v>0.3</v>
      </c>
      <c r="AC44" s="29">
        <v>0.4</v>
      </c>
      <c r="AD44" s="29">
        <v>0</v>
      </c>
      <c r="AE44" s="29" t="s">
        <v>2066</v>
      </c>
      <c r="AF44" s="30" t="s">
        <v>367</v>
      </c>
      <c r="AG44" s="30" t="s">
        <v>367</v>
      </c>
      <c r="AH44" s="30" t="s">
        <v>367</v>
      </c>
      <c r="AI44" s="47">
        <v>0</v>
      </c>
      <c r="AJ44" s="48" t="s">
        <v>2067</v>
      </c>
      <c r="AK44" s="48" t="s">
        <v>7</v>
      </c>
      <c r="AL44" s="48" t="s">
        <v>7</v>
      </c>
      <c r="AM44" s="48" t="s">
        <v>7</v>
      </c>
      <c r="AN44" s="31">
        <v>0</v>
      </c>
      <c r="AO44" s="67" t="s">
        <v>2900</v>
      </c>
      <c r="AP44" s="67" t="s">
        <v>2901</v>
      </c>
      <c r="AQ44" s="67" t="s">
        <v>186</v>
      </c>
      <c r="AR44" s="67" t="s">
        <v>186</v>
      </c>
      <c r="AS44" s="31">
        <v>1</v>
      </c>
      <c r="AT44" s="34"/>
      <c r="AU44" s="33"/>
      <c r="AV44" s="33"/>
      <c r="AW44" s="33"/>
      <c r="AX44" s="33"/>
      <c r="AY44" s="43">
        <f t="shared" si="2"/>
        <v>0.15</v>
      </c>
      <c r="AZ44" s="43">
        <f t="shared" si="0"/>
        <v>1</v>
      </c>
      <c r="BA44" s="44" t="str">
        <f t="shared" si="3"/>
        <v>CUMPLIMIENTO TOTAL</v>
      </c>
      <c r="BB44" s="46" t="str">
        <f t="shared" si="4"/>
        <v>NO APLICA ACTIVIDAD FINALIZADA</v>
      </c>
      <c r="BC44" s="45" t="str">
        <f t="shared" si="5"/>
        <v>NO APLICA ACTIVIDAD FINALIZADA</v>
      </c>
      <c r="BD44" s="75"/>
    </row>
    <row r="45" spans="1:56" ht="253.5" customHeight="1" thickBot="1" x14ac:dyDescent="0.3">
      <c r="A45" s="27">
        <v>34</v>
      </c>
      <c r="B45" s="26" t="s">
        <v>2068</v>
      </c>
      <c r="C45" s="26" t="s">
        <v>7</v>
      </c>
      <c r="D45" s="26" t="s">
        <v>7</v>
      </c>
      <c r="E45" s="26" t="s">
        <v>295</v>
      </c>
      <c r="F45" s="26" t="s">
        <v>2069</v>
      </c>
      <c r="G45" s="26" t="s">
        <v>2070</v>
      </c>
      <c r="H45" s="26" t="s">
        <v>2071</v>
      </c>
      <c r="I45" s="26" t="s">
        <v>2072</v>
      </c>
      <c r="J45" s="26" t="s">
        <v>7</v>
      </c>
      <c r="K45" s="26" t="s">
        <v>2052</v>
      </c>
      <c r="L45" s="26" t="s">
        <v>7</v>
      </c>
      <c r="M45" s="28">
        <v>44927</v>
      </c>
      <c r="N45" s="28">
        <v>45016</v>
      </c>
      <c r="O45" s="28" t="s">
        <v>32</v>
      </c>
      <c r="P45" s="28" t="s">
        <v>284</v>
      </c>
      <c r="Q45" s="28" t="s">
        <v>285</v>
      </c>
      <c r="R45" s="28" t="s">
        <v>286</v>
      </c>
      <c r="S45" s="28" t="s">
        <v>7</v>
      </c>
      <c r="T45" s="26" t="s">
        <v>183</v>
      </c>
      <c r="U45" s="26" t="s">
        <v>183</v>
      </c>
      <c r="V45" s="26" t="s">
        <v>183</v>
      </c>
      <c r="W45" s="26" t="s">
        <v>183</v>
      </c>
      <c r="X45" s="26" t="s">
        <v>183</v>
      </c>
      <c r="Y45" s="26">
        <v>0.15</v>
      </c>
      <c r="Z45" s="29">
        <f t="shared" si="1"/>
        <v>0.15</v>
      </c>
      <c r="AA45" s="29">
        <v>0.25</v>
      </c>
      <c r="AB45" s="29">
        <v>0.25</v>
      </c>
      <c r="AC45" s="29">
        <v>0.25</v>
      </c>
      <c r="AD45" s="29">
        <v>0.25</v>
      </c>
      <c r="AE45" s="29" t="s">
        <v>2073</v>
      </c>
      <c r="AF45" s="30" t="s">
        <v>2074</v>
      </c>
      <c r="AG45" s="30" t="s">
        <v>186</v>
      </c>
      <c r="AH45" s="30" t="s">
        <v>2038</v>
      </c>
      <c r="AI45" s="47">
        <v>1</v>
      </c>
      <c r="AJ45" s="48" t="s">
        <v>188</v>
      </c>
      <c r="AK45" s="48" t="s">
        <v>7</v>
      </c>
      <c r="AL45" s="48" t="s">
        <v>7</v>
      </c>
      <c r="AM45" s="48" t="s">
        <v>7</v>
      </c>
      <c r="AN45" s="31">
        <v>0</v>
      </c>
      <c r="AO45" s="67" t="s">
        <v>2888</v>
      </c>
      <c r="AP45" s="67" t="s">
        <v>2888</v>
      </c>
      <c r="AQ45" s="67" t="s">
        <v>2888</v>
      </c>
      <c r="AR45" s="67" t="s">
        <v>2888</v>
      </c>
      <c r="AS45" s="31">
        <v>0</v>
      </c>
      <c r="AT45" s="34"/>
      <c r="AU45" s="33"/>
      <c r="AV45" s="33"/>
      <c r="AW45" s="33"/>
      <c r="AX45" s="33"/>
      <c r="AY45" s="43">
        <f t="shared" si="2"/>
        <v>0.15</v>
      </c>
      <c r="AZ45" s="43">
        <f t="shared" si="0"/>
        <v>1</v>
      </c>
      <c r="BA45" s="44" t="str">
        <f t="shared" si="3"/>
        <v>CUMPLIMIENTO TOTAL</v>
      </c>
      <c r="BB45" s="46" t="str">
        <f t="shared" si="4"/>
        <v>NO APLICA ACTIVIDAD FINALIZADA</v>
      </c>
      <c r="BC45" s="45" t="str">
        <f t="shared" si="5"/>
        <v>NO APLICA ACTIVIDAD FINALIZADA</v>
      </c>
      <c r="BD45" s="75">
        <f>SUM(AY45:AY50)</f>
        <v>0.59800000000000009</v>
      </c>
    </row>
    <row r="46" spans="1:56" ht="253.5" customHeight="1" thickBot="1" x14ac:dyDescent="0.3">
      <c r="A46" s="27">
        <v>35</v>
      </c>
      <c r="B46" s="26" t="s">
        <v>2068</v>
      </c>
      <c r="C46" s="26" t="s">
        <v>1890</v>
      </c>
      <c r="D46" s="26" t="s">
        <v>2047</v>
      </c>
      <c r="E46" s="26" t="s">
        <v>2075</v>
      </c>
      <c r="F46" s="26" t="s">
        <v>2076</v>
      </c>
      <c r="G46" s="26" t="s">
        <v>2077</v>
      </c>
      <c r="H46" s="26" t="s">
        <v>2078</v>
      </c>
      <c r="I46" s="26" t="s">
        <v>2078</v>
      </c>
      <c r="J46" s="26" t="s">
        <v>316</v>
      </c>
      <c r="K46" s="26" t="s">
        <v>2052</v>
      </c>
      <c r="L46" s="26" t="s">
        <v>7</v>
      </c>
      <c r="M46" s="28">
        <v>45017</v>
      </c>
      <c r="N46" s="28">
        <v>45275</v>
      </c>
      <c r="O46" s="28" t="s">
        <v>32</v>
      </c>
      <c r="P46" s="28" t="s">
        <v>284</v>
      </c>
      <c r="Q46" s="28" t="s">
        <v>285</v>
      </c>
      <c r="R46" s="28" t="s">
        <v>286</v>
      </c>
      <c r="S46" s="28" t="s">
        <v>7</v>
      </c>
      <c r="T46" s="26" t="s">
        <v>183</v>
      </c>
      <c r="U46" s="26" t="s">
        <v>183</v>
      </c>
      <c r="V46" s="26" t="s">
        <v>183</v>
      </c>
      <c r="W46" s="26" t="s">
        <v>183</v>
      </c>
      <c r="X46" s="26" t="s">
        <v>183</v>
      </c>
      <c r="Y46" s="26">
        <v>0.15</v>
      </c>
      <c r="Z46" s="29">
        <f t="shared" si="1"/>
        <v>0.15</v>
      </c>
      <c r="AA46" s="29">
        <v>0</v>
      </c>
      <c r="AB46" s="29">
        <v>0.33</v>
      </c>
      <c r="AC46" s="29">
        <v>0.33</v>
      </c>
      <c r="AD46" s="29">
        <v>0.34</v>
      </c>
      <c r="AE46" s="29" t="s">
        <v>2079</v>
      </c>
      <c r="AF46" s="30" t="s">
        <v>367</v>
      </c>
      <c r="AG46" s="30" t="s">
        <v>2080</v>
      </c>
      <c r="AH46" s="30">
        <v>0</v>
      </c>
      <c r="AI46" s="47">
        <v>0</v>
      </c>
      <c r="AJ46" s="48" t="s">
        <v>2081</v>
      </c>
      <c r="AK46" s="48" t="s">
        <v>7</v>
      </c>
      <c r="AL46" s="48" t="s">
        <v>7</v>
      </c>
      <c r="AM46" s="48" t="s">
        <v>7</v>
      </c>
      <c r="AN46" s="31">
        <v>0</v>
      </c>
      <c r="AO46" s="67" t="s">
        <v>2902</v>
      </c>
      <c r="AP46" s="67">
        <v>0</v>
      </c>
      <c r="AQ46" s="67" t="s">
        <v>2903</v>
      </c>
      <c r="AR46" s="67" t="s">
        <v>186</v>
      </c>
      <c r="AS46" s="31">
        <v>0</v>
      </c>
      <c r="AT46" s="34"/>
      <c r="AU46" s="33"/>
      <c r="AV46" s="33"/>
      <c r="AW46" s="33"/>
      <c r="AX46" s="33"/>
      <c r="AY46" s="43">
        <f t="shared" si="2"/>
        <v>0</v>
      </c>
      <c r="AZ46" s="43">
        <f t="shared" si="0"/>
        <v>0</v>
      </c>
      <c r="BA46" s="44" t="str">
        <f t="shared" si="3"/>
        <v>SIN AVANCE</v>
      </c>
      <c r="BB46" s="46">
        <f t="shared" si="4"/>
        <v>76</v>
      </c>
      <c r="BC46" s="45" t="str">
        <f t="shared" si="5"/>
        <v>CON TIEMPO</v>
      </c>
      <c r="BD46" s="75"/>
    </row>
    <row r="47" spans="1:56" ht="253.5" customHeight="1" thickBot="1" x14ac:dyDescent="0.3">
      <c r="A47" s="27">
        <v>36</v>
      </c>
      <c r="B47" s="26" t="s">
        <v>2068</v>
      </c>
      <c r="C47" s="26" t="s">
        <v>7</v>
      </c>
      <c r="D47" s="26" t="s">
        <v>7</v>
      </c>
      <c r="E47" s="26" t="s">
        <v>295</v>
      </c>
      <c r="F47" s="26" t="s">
        <v>2082</v>
      </c>
      <c r="G47" s="26" t="s">
        <v>2083</v>
      </c>
      <c r="H47" s="26" t="s">
        <v>2084</v>
      </c>
      <c r="I47" s="26" t="s">
        <v>2084</v>
      </c>
      <c r="J47" s="26" t="s">
        <v>7</v>
      </c>
      <c r="K47" s="26" t="s">
        <v>2052</v>
      </c>
      <c r="L47" s="26" t="s">
        <v>7</v>
      </c>
      <c r="M47" s="28">
        <v>44927</v>
      </c>
      <c r="N47" s="28">
        <v>45107</v>
      </c>
      <c r="O47" s="28" t="s">
        <v>32</v>
      </c>
      <c r="P47" s="28" t="s">
        <v>284</v>
      </c>
      <c r="Q47" s="28" t="s">
        <v>285</v>
      </c>
      <c r="R47" s="28" t="s">
        <v>286</v>
      </c>
      <c r="S47" s="28" t="s">
        <v>7</v>
      </c>
      <c r="T47" s="26" t="s">
        <v>183</v>
      </c>
      <c r="U47" s="26" t="s">
        <v>183</v>
      </c>
      <c r="V47" s="26" t="s">
        <v>183</v>
      </c>
      <c r="W47" s="26" t="s">
        <v>183</v>
      </c>
      <c r="X47" s="26" t="s">
        <v>183</v>
      </c>
      <c r="Y47" s="26">
        <v>0.14000000000000001</v>
      </c>
      <c r="Z47" s="29">
        <f t="shared" si="1"/>
        <v>0.14000000000000001</v>
      </c>
      <c r="AA47" s="29">
        <v>0.5</v>
      </c>
      <c r="AB47" s="29">
        <v>0.5</v>
      </c>
      <c r="AC47" s="29">
        <v>0</v>
      </c>
      <c r="AD47" s="29">
        <v>0</v>
      </c>
      <c r="AE47" s="29" t="s">
        <v>2085</v>
      </c>
      <c r="AF47" s="30" t="s">
        <v>2086</v>
      </c>
      <c r="AG47" s="30" t="s">
        <v>186</v>
      </c>
      <c r="AH47" s="30" t="s">
        <v>2038</v>
      </c>
      <c r="AI47" s="47">
        <v>1</v>
      </c>
      <c r="AJ47" s="48" t="s">
        <v>188</v>
      </c>
      <c r="AK47" s="48" t="s">
        <v>7</v>
      </c>
      <c r="AL47" s="48" t="s">
        <v>7</v>
      </c>
      <c r="AM47" s="48" t="s">
        <v>7</v>
      </c>
      <c r="AN47" s="31">
        <v>0</v>
      </c>
      <c r="AO47" s="67" t="s">
        <v>2888</v>
      </c>
      <c r="AP47" s="67" t="s">
        <v>2888</v>
      </c>
      <c r="AQ47" s="67" t="s">
        <v>2888</v>
      </c>
      <c r="AR47" s="67" t="s">
        <v>2888</v>
      </c>
      <c r="AS47" s="31">
        <v>0</v>
      </c>
      <c r="AT47" s="34"/>
      <c r="AU47" s="33"/>
      <c r="AV47" s="33"/>
      <c r="AW47" s="33"/>
      <c r="AX47" s="33"/>
      <c r="AY47" s="43">
        <f t="shared" si="2"/>
        <v>0.14000000000000001</v>
      </c>
      <c r="AZ47" s="43">
        <f t="shared" si="0"/>
        <v>1</v>
      </c>
      <c r="BA47" s="44" t="str">
        <f t="shared" si="3"/>
        <v>CUMPLIMIENTO TOTAL</v>
      </c>
      <c r="BB47" s="46" t="str">
        <f t="shared" si="4"/>
        <v>NO APLICA ACTIVIDAD FINALIZADA</v>
      </c>
      <c r="BC47" s="45" t="str">
        <f t="shared" si="5"/>
        <v>NO APLICA ACTIVIDAD FINALIZADA</v>
      </c>
      <c r="BD47" s="75"/>
    </row>
    <row r="48" spans="1:56" ht="253.5" customHeight="1" thickBot="1" x14ac:dyDescent="0.3">
      <c r="A48" s="27">
        <v>38</v>
      </c>
      <c r="B48" s="26" t="s">
        <v>2068</v>
      </c>
      <c r="C48" s="26" t="s">
        <v>7</v>
      </c>
      <c r="D48" s="26" t="s">
        <v>7</v>
      </c>
      <c r="E48" s="26" t="s">
        <v>295</v>
      </c>
      <c r="F48" s="26" t="s">
        <v>2087</v>
      </c>
      <c r="G48" s="26" t="s">
        <v>2088</v>
      </c>
      <c r="H48" s="26" t="s">
        <v>2089</v>
      </c>
      <c r="I48" s="26" t="s">
        <v>2090</v>
      </c>
      <c r="J48" s="26" t="s">
        <v>316</v>
      </c>
      <c r="K48" s="26" t="s">
        <v>2052</v>
      </c>
      <c r="L48" s="26" t="s">
        <v>7</v>
      </c>
      <c r="M48" s="28">
        <v>44986</v>
      </c>
      <c r="N48" s="28">
        <v>45290</v>
      </c>
      <c r="O48" s="28" t="s">
        <v>32</v>
      </c>
      <c r="P48" s="28" t="s">
        <v>284</v>
      </c>
      <c r="Q48" s="28" t="s">
        <v>285</v>
      </c>
      <c r="R48" s="28" t="s">
        <v>286</v>
      </c>
      <c r="S48" s="28" t="s">
        <v>7</v>
      </c>
      <c r="T48" s="26" t="s">
        <v>183</v>
      </c>
      <c r="U48" s="26" t="s">
        <v>183</v>
      </c>
      <c r="V48" s="26" t="s">
        <v>183</v>
      </c>
      <c r="W48" s="26" t="s">
        <v>183</v>
      </c>
      <c r="X48" s="26" t="s">
        <v>183</v>
      </c>
      <c r="Y48" s="26">
        <v>0.14000000000000001</v>
      </c>
      <c r="Z48" s="29">
        <f t="shared" si="1"/>
        <v>0.14000000000000001</v>
      </c>
      <c r="AA48" s="29">
        <v>0.25</v>
      </c>
      <c r="AB48" s="29">
        <v>0.25</v>
      </c>
      <c r="AC48" s="29">
        <v>0.25</v>
      </c>
      <c r="AD48" s="29">
        <v>0.25</v>
      </c>
      <c r="AE48" s="29" t="s">
        <v>2091</v>
      </c>
      <c r="AF48" s="30" t="s">
        <v>2092</v>
      </c>
      <c r="AG48" s="30" t="s">
        <v>186</v>
      </c>
      <c r="AH48" s="30" t="s">
        <v>2038</v>
      </c>
      <c r="AI48" s="47">
        <v>1</v>
      </c>
      <c r="AJ48" s="48" t="s">
        <v>188</v>
      </c>
      <c r="AK48" s="48" t="s">
        <v>7</v>
      </c>
      <c r="AL48" s="48" t="s">
        <v>7</v>
      </c>
      <c r="AM48" s="48" t="s">
        <v>7</v>
      </c>
      <c r="AN48" s="31">
        <v>0</v>
      </c>
      <c r="AO48" s="67" t="s">
        <v>2888</v>
      </c>
      <c r="AP48" s="67" t="s">
        <v>2888</v>
      </c>
      <c r="AQ48" s="67" t="s">
        <v>2888</v>
      </c>
      <c r="AR48" s="67" t="s">
        <v>2888</v>
      </c>
      <c r="AS48" s="31">
        <v>0</v>
      </c>
      <c r="AT48" s="34"/>
      <c r="AU48" s="33"/>
      <c r="AV48" s="33"/>
      <c r="AW48" s="33"/>
      <c r="AX48" s="33"/>
      <c r="AY48" s="43">
        <f t="shared" si="2"/>
        <v>0.14000000000000001</v>
      </c>
      <c r="AZ48" s="43">
        <f t="shared" si="0"/>
        <v>1</v>
      </c>
      <c r="BA48" s="44" t="str">
        <f t="shared" si="3"/>
        <v>CUMPLIMIENTO TOTAL</v>
      </c>
      <c r="BB48" s="46" t="str">
        <f t="shared" si="4"/>
        <v>NO APLICA ACTIVIDAD FINALIZADA</v>
      </c>
      <c r="BC48" s="45" t="str">
        <f t="shared" si="5"/>
        <v>NO APLICA ACTIVIDAD FINALIZADA</v>
      </c>
      <c r="BD48" s="75"/>
    </row>
    <row r="49" spans="1:56" ht="253.5" customHeight="1" thickBot="1" x14ac:dyDescent="0.3">
      <c r="A49" s="27">
        <v>39</v>
      </c>
      <c r="B49" s="26" t="s">
        <v>2068</v>
      </c>
      <c r="C49" s="26" t="s">
        <v>7</v>
      </c>
      <c r="D49" s="26" t="s">
        <v>7</v>
      </c>
      <c r="E49" s="26" t="s">
        <v>295</v>
      </c>
      <c r="F49" s="26" t="s">
        <v>2093</v>
      </c>
      <c r="G49" s="26" t="s">
        <v>2094</v>
      </c>
      <c r="H49" s="26" t="s">
        <v>2095</v>
      </c>
      <c r="I49" s="26" t="s">
        <v>2095</v>
      </c>
      <c r="J49" s="26" t="s">
        <v>7</v>
      </c>
      <c r="K49" s="26" t="s">
        <v>2052</v>
      </c>
      <c r="L49" s="26" t="s">
        <v>7</v>
      </c>
      <c r="M49" s="28">
        <v>45017</v>
      </c>
      <c r="N49" s="28">
        <v>45275</v>
      </c>
      <c r="O49" s="28" t="s">
        <v>32</v>
      </c>
      <c r="P49" s="28" t="s">
        <v>284</v>
      </c>
      <c r="Q49" s="28" t="s">
        <v>285</v>
      </c>
      <c r="R49" s="28" t="s">
        <v>286</v>
      </c>
      <c r="S49" s="28" t="s">
        <v>7</v>
      </c>
      <c r="T49" s="26" t="s">
        <v>183</v>
      </c>
      <c r="U49" s="26" t="s">
        <v>183</v>
      </c>
      <c r="V49" s="26" t="s">
        <v>183</v>
      </c>
      <c r="W49" s="26" t="s">
        <v>183</v>
      </c>
      <c r="X49" s="26" t="s">
        <v>183</v>
      </c>
      <c r="Y49" s="26">
        <v>0.14000000000000001</v>
      </c>
      <c r="Z49" s="29">
        <f t="shared" si="1"/>
        <v>0.14000000000000001</v>
      </c>
      <c r="AA49" s="29">
        <v>0</v>
      </c>
      <c r="AB49" s="29">
        <v>0.33</v>
      </c>
      <c r="AC49" s="29">
        <v>0.33</v>
      </c>
      <c r="AD49" s="29">
        <v>0.34</v>
      </c>
      <c r="AE49" s="29" t="s">
        <v>2096</v>
      </c>
      <c r="AF49" s="30" t="s">
        <v>367</v>
      </c>
      <c r="AG49" s="30" t="s">
        <v>367</v>
      </c>
      <c r="AH49" s="30" t="s">
        <v>367</v>
      </c>
      <c r="AI49" s="47">
        <v>0</v>
      </c>
      <c r="AJ49" s="48" t="s">
        <v>2067</v>
      </c>
      <c r="AK49" s="48" t="s">
        <v>7</v>
      </c>
      <c r="AL49" s="48" t="s">
        <v>7</v>
      </c>
      <c r="AM49" s="48" t="s">
        <v>7</v>
      </c>
      <c r="AN49" s="31">
        <v>0</v>
      </c>
      <c r="AO49" s="67" t="s">
        <v>3386</v>
      </c>
      <c r="AP49" s="67" t="s">
        <v>2904</v>
      </c>
      <c r="AQ49" s="67" t="s">
        <v>186</v>
      </c>
      <c r="AR49" s="67" t="s">
        <v>186</v>
      </c>
      <c r="AS49" s="31">
        <v>1</v>
      </c>
      <c r="AT49" s="34"/>
      <c r="AU49" s="33"/>
      <c r="AV49" s="33"/>
      <c r="AW49" s="33"/>
      <c r="AX49" s="33"/>
      <c r="AY49" s="43">
        <f t="shared" si="2"/>
        <v>0.14000000000000001</v>
      </c>
      <c r="AZ49" s="43">
        <f t="shared" si="0"/>
        <v>1</v>
      </c>
      <c r="BA49" s="44" t="str">
        <f t="shared" si="3"/>
        <v>CUMPLIMIENTO TOTAL</v>
      </c>
      <c r="BB49" s="46" t="str">
        <f t="shared" si="4"/>
        <v>NO APLICA ACTIVIDAD FINALIZADA</v>
      </c>
      <c r="BC49" s="45" t="str">
        <f t="shared" si="5"/>
        <v>NO APLICA ACTIVIDAD FINALIZADA</v>
      </c>
      <c r="BD49" s="75"/>
    </row>
    <row r="50" spans="1:56" ht="253.5" customHeight="1" thickBot="1" x14ac:dyDescent="0.3">
      <c r="A50" s="27">
        <v>40</v>
      </c>
      <c r="B50" s="26" t="s">
        <v>2068</v>
      </c>
      <c r="C50" s="26" t="s">
        <v>7</v>
      </c>
      <c r="D50" s="26" t="s">
        <v>7</v>
      </c>
      <c r="E50" s="26" t="s">
        <v>295</v>
      </c>
      <c r="F50" s="26" t="s">
        <v>2097</v>
      </c>
      <c r="G50" s="26" t="s">
        <v>2098</v>
      </c>
      <c r="H50" s="26" t="s">
        <v>2099</v>
      </c>
      <c r="I50" s="26" t="s">
        <v>2100</v>
      </c>
      <c r="J50" s="26" t="s">
        <v>7</v>
      </c>
      <c r="K50" s="26" t="s">
        <v>2052</v>
      </c>
      <c r="L50" s="26" t="s">
        <v>7</v>
      </c>
      <c r="M50" s="28">
        <v>45017</v>
      </c>
      <c r="N50" s="28">
        <v>45275</v>
      </c>
      <c r="O50" s="28" t="s">
        <v>32</v>
      </c>
      <c r="P50" s="28" t="s">
        <v>284</v>
      </c>
      <c r="Q50" s="28" t="s">
        <v>285</v>
      </c>
      <c r="R50" s="28" t="s">
        <v>286</v>
      </c>
      <c r="S50" s="28" t="s">
        <v>7</v>
      </c>
      <c r="T50" s="26" t="s">
        <v>183</v>
      </c>
      <c r="U50" s="26" t="s">
        <v>183</v>
      </c>
      <c r="V50" s="26" t="s">
        <v>183</v>
      </c>
      <c r="W50" s="26" t="s">
        <v>183</v>
      </c>
      <c r="X50" s="26" t="s">
        <v>183</v>
      </c>
      <c r="Y50" s="26">
        <v>0.14000000000000001</v>
      </c>
      <c r="Z50" s="29">
        <f t="shared" si="1"/>
        <v>0.14000000000000001</v>
      </c>
      <c r="AA50" s="29">
        <v>0</v>
      </c>
      <c r="AB50" s="29">
        <v>0.33</v>
      </c>
      <c r="AC50" s="29">
        <v>0.33</v>
      </c>
      <c r="AD50" s="29">
        <v>0.34</v>
      </c>
      <c r="AE50" s="29" t="s">
        <v>2101</v>
      </c>
      <c r="AF50" s="30" t="s">
        <v>367</v>
      </c>
      <c r="AG50" s="30" t="s">
        <v>367</v>
      </c>
      <c r="AH50" s="30" t="s">
        <v>367</v>
      </c>
      <c r="AI50" s="47">
        <v>0</v>
      </c>
      <c r="AJ50" s="48" t="s">
        <v>2102</v>
      </c>
      <c r="AK50" s="48" t="s">
        <v>7</v>
      </c>
      <c r="AL50" s="48" t="s">
        <v>7</v>
      </c>
      <c r="AM50" s="48" t="s">
        <v>7</v>
      </c>
      <c r="AN50" s="31">
        <v>0</v>
      </c>
      <c r="AO50" s="67" t="s">
        <v>2902</v>
      </c>
      <c r="AP50" s="67">
        <v>0</v>
      </c>
      <c r="AQ50" s="67" t="s">
        <v>2905</v>
      </c>
      <c r="AR50" s="67" t="s">
        <v>186</v>
      </c>
      <c r="AS50" s="31">
        <v>0.2</v>
      </c>
      <c r="AT50" s="34"/>
      <c r="AU50" s="33"/>
      <c r="AV50" s="33"/>
      <c r="AW50" s="33"/>
      <c r="AX50" s="33"/>
      <c r="AY50" s="43">
        <f t="shared" si="2"/>
        <v>2.8000000000000004E-2</v>
      </c>
      <c r="AZ50" s="43">
        <f t="shared" si="0"/>
        <v>0.2</v>
      </c>
      <c r="BA50" s="44" t="str">
        <f t="shared" si="3"/>
        <v>AVANCE MINIMO</v>
      </c>
      <c r="BB50" s="46">
        <f t="shared" si="4"/>
        <v>76</v>
      </c>
      <c r="BC50" s="45" t="str">
        <f t="shared" si="5"/>
        <v>CON TIEMPO</v>
      </c>
      <c r="BD50" s="75"/>
    </row>
    <row r="51" spans="1:56" ht="253.5" customHeight="1" thickBot="1" x14ac:dyDescent="0.3">
      <c r="A51" s="27">
        <v>41</v>
      </c>
      <c r="B51" s="26" t="s">
        <v>899</v>
      </c>
      <c r="C51" s="26" t="s">
        <v>2103</v>
      </c>
      <c r="D51" s="26" t="s">
        <v>2104</v>
      </c>
      <c r="E51" s="26" t="s">
        <v>898</v>
      </c>
      <c r="F51" s="26" t="s">
        <v>2105</v>
      </c>
      <c r="G51" s="26" t="s">
        <v>2106</v>
      </c>
      <c r="H51" s="26">
        <v>4</v>
      </c>
      <c r="I51" s="26" t="s">
        <v>2107</v>
      </c>
      <c r="J51" s="26" t="s">
        <v>901</v>
      </c>
      <c r="K51" s="26" t="s">
        <v>925</v>
      </c>
      <c r="L51" s="26" t="s">
        <v>7</v>
      </c>
      <c r="M51" s="28">
        <v>45015</v>
      </c>
      <c r="N51" s="28">
        <v>45290</v>
      </c>
      <c r="O51" s="28" t="s">
        <v>51</v>
      </c>
      <c r="P51" s="28" t="s">
        <v>833</v>
      </c>
      <c r="Q51" s="28" t="s">
        <v>410</v>
      </c>
      <c r="R51" s="28" t="s">
        <v>411</v>
      </c>
      <c r="S51" s="28" t="s">
        <v>834</v>
      </c>
      <c r="T51" s="26" t="s">
        <v>183</v>
      </c>
      <c r="U51" s="26" t="s">
        <v>183</v>
      </c>
      <c r="V51" s="26" t="s">
        <v>183</v>
      </c>
      <c r="W51" s="26" t="s">
        <v>183</v>
      </c>
      <c r="X51" s="26" t="s">
        <v>183</v>
      </c>
      <c r="Y51" s="26">
        <v>0.33</v>
      </c>
      <c r="Z51" s="29">
        <f t="shared" si="1"/>
        <v>0.33</v>
      </c>
      <c r="AA51" s="29">
        <v>0.25</v>
      </c>
      <c r="AB51" s="29">
        <v>0.25</v>
      </c>
      <c r="AC51" s="29">
        <v>0.25</v>
      </c>
      <c r="AD51" s="29">
        <v>0.25</v>
      </c>
      <c r="AE51" s="29" t="s">
        <v>2108</v>
      </c>
      <c r="AF51" s="30" t="s">
        <v>2109</v>
      </c>
      <c r="AG51" s="30" t="s">
        <v>904</v>
      </c>
      <c r="AH51" s="30">
        <v>0</v>
      </c>
      <c r="AI51" s="47">
        <v>0.25</v>
      </c>
      <c r="AJ51" s="48" t="s">
        <v>2110</v>
      </c>
      <c r="AK51" s="48" t="s">
        <v>2111</v>
      </c>
      <c r="AL51" s="48" t="s">
        <v>2112</v>
      </c>
      <c r="AM51" s="48" t="s">
        <v>186</v>
      </c>
      <c r="AN51" s="31">
        <v>0.5</v>
      </c>
      <c r="AO51" s="67" t="s">
        <v>2906</v>
      </c>
      <c r="AP51" s="67" t="s">
        <v>2907</v>
      </c>
      <c r="AQ51" s="67" t="s">
        <v>2908</v>
      </c>
      <c r="AR51" s="67" t="s">
        <v>2684</v>
      </c>
      <c r="AS51" s="31">
        <v>0.05</v>
      </c>
      <c r="AT51" s="34"/>
      <c r="AU51" s="33"/>
      <c r="AV51" s="33"/>
      <c r="AW51" s="33"/>
      <c r="AX51" s="33"/>
      <c r="AY51" s="43">
        <f t="shared" si="2"/>
        <v>0.26400000000000001</v>
      </c>
      <c r="AZ51" s="43">
        <f t="shared" si="0"/>
        <v>0.8</v>
      </c>
      <c r="BA51" s="44" t="str">
        <f t="shared" si="3"/>
        <v>AVANCE SIGNIFICATIVO</v>
      </c>
      <c r="BB51" s="46">
        <f t="shared" si="4"/>
        <v>91</v>
      </c>
      <c r="BC51" s="45" t="str">
        <f t="shared" si="5"/>
        <v>CON TIEMPO</v>
      </c>
      <c r="BD51" s="75">
        <f>SUMSQ(AY51:AY52)</f>
        <v>0.13646656000000001</v>
      </c>
    </row>
    <row r="52" spans="1:56" ht="253.5" customHeight="1" thickBot="1" x14ac:dyDescent="0.3">
      <c r="A52" s="27">
        <v>43</v>
      </c>
      <c r="B52" s="26" t="s">
        <v>899</v>
      </c>
      <c r="C52" s="26" t="s">
        <v>2103</v>
      </c>
      <c r="D52" s="26" t="s">
        <v>2113</v>
      </c>
      <c r="E52" s="26" t="s">
        <v>898</v>
      </c>
      <c r="F52" s="26" t="s">
        <v>2114</v>
      </c>
      <c r="G52" s="26" t="s">
        <v>2115</v>
      </c>
      <c r="H52" s="26" t="s">
        <v>2116</v>
      </c>
      <c r="I52" s="26" t="s">
        <v>626</v>
      </c>
      <c r="J52" s="26" t="s">
        <v>901</v>
      </c>
      <c r="K52" s="26" t="s">
        <v>925</v>
      </c>
      <c r="L52" s="26" t="s">
        <v>7</v>
      </c>
      <c r="M52" s="28">
        <v>44958</v>
      </c>
      <c r="N52" s="28">
        <v>45291</v>
      </c>
      <c r="O52" s="28" t="s">
        <v>51</v>
      </c>
      <c r="P52" s="28" t="s">
        <v>833</v>
      </c>
      <c r="Q52" s="28" t="s">
        <v>410</v>
      </c>
      <c r="R52" s="28" t="s">
        <v>411</v>
      </c>
      <c r="S52" s="28" t="s">
        <v>834</v>
      </c>
      <c r="T52" s="26" t="s">
        <v>183</v>
      </c>
      <c r="U52" s="26" t="s">
        <v>183</v>
      </c>
      <c r="V52" s="26" t="s">
        <v>183</v>
      </c>
      <c r="W52" s="26" t="s">
        <v>183</v>
      </c>
      <c r="X52" s="26" t="s">
        <v>183</v>
      </c>
      <c r="Y52" s="26">
        <v>0.34</v>
      </c>
      <c r="Z52" s="29">
        <f t="shared" si="1"/>
        <v>0.34</v>
      </c>
      <c r="AA52" s="29">
        <v>0.25</v>
      </c>
      <c r="AB52" s="29">
        <v>0.25</v>
      </c>
      <c r="AC52" s="29">
        <v>0.25</v>
      </c>
      <c r="AD52" s="29">
        <v>0.25</v>
      </c>
      <c r="AE52" s="29" t="s">
        <v>2117</v>
      </c>
      <c r="AF52" s="30" t="s">
        <v>2118</v>
      </c>
      <c r="AG52" s="30" t="s">
        <v>2119</v>
      </c>
      <c r="AH52" s="30" t="s">
        <v>2120</v>
      </c>
      <c r="AI52" s="47">
        <v>0.5</v>
      </c>
      <c r="AJ52" s="48" t="s">
        <v>2121</v>
      </c>
      <c r="AK52" s="48" t="s">
        <v>2122</v>
      </c>
      <c r="AL52" s="48" t="s">
        <v>2123</v>
      </c>
      <c r="AM52" s="48">
        <v>0</v>
      </c>
      <c r="AN52" s="31">
        <v>0.21</v>
      </c>
      <c r="AO52" s="67" t="s">
        <v>2909</v>
      </c>
      <c r="AP52" s="67" t="s">
        <v>2910</v>
      </c>
      <c r="AQ52" s="67" t="s">
        <v>2911</v>
      </c>
      <c r="AR52" s="67" t="s">
        <v>2684</v>
      </c>
      <c r="AS52" s="31">
        <v>0.05</v>
      </c>
      <c r="AT52" s="34"/>
      <c r="AU52" s="33"/>
      <c r="AV52" s="33"/>
      <c r="AW52" s="33"/>
      <c r="AX52" s="33"/>
      <c r="AY52" s="43">
        <f t="shared" si="2"/>
        <v>0.25840000000000002</v>
      </c>
      <c r="AZ52" s="43">
        <f t="shared" si="0"/>
        <v>0.76</v>
      </c>
      <c r="BA52" s="44" t="str">
        <f t="shared" si="3"/>
        <v>AVANCE SIGNIFICATIVO</v>
      </c>
      <c r="BB52" s="46">
        <f t="shared" si="4"/>
        <v>92</v>
      </c>
      <c r="BC52" s="45" t="str">
        <f t="shared" si="5"/>
        <v>CON TIEMPO</v>
      </c>
      <c r="BD52" s="75"/>
    </row>
    <row r="53" spans="1:56" ht="253.5" customHeight="1" thickBot="1" x14ac:dyDescent="0.3">
      <c r="A53" s="27">
        <v>44</v>
      </c>
      <c r="B53" s="26" t="s">
        <v>2124</v>
      </c>
      <c r="C53" s="26" t="s">
        <v>7</v>
      </c>
      <c r="D53" s="26" t="s">
        <v>7</v>
      </c>
      <c r="E53" s="26" t="s">
        <v>7</v>
      </c>
      <c r="F53" s="26" t="s">
        <v>2125</v>
      </c>
      <c r="G53" s="26" t="s">
        <v>2126</v>
      </c>
      <c r="H53" s="26" t="s">
        <v>2127</v>
      </c>
      <c r="I53" s="26" t="s">
        <v>2128</v>
      </c>
      <c r="J53" s="26" t="s">
        <v>7</v>
      </c>
      <c r="K53" s="26" t="s">
        <v>7</v>
      </c>
      <c r="L53" s="26" t="s">
        <v>7</v>
      </c>
      <c r="M53" s="28">
        <v>44958</v>
      </c>
      <c r="N53" s="28">
        <v>45107</v>
      </c>
      <c r="O53" s="28" t="s">
        <v>51</v>
      </c>
      <c r="P53" s="28" t="s">
        <v>833</v>
      </c>
      <c r="Q53" s="28" t="s">
        <v>410</v>
      </c>
      <c r="R53" s="28" t="s">
        <v>411</v>
      </c>
      <c r="S53" s="28" t="s">
        <v>834</v>
      </c>
      <c r="T53" s="26" t="s">
        <v>183</v>
      </c>
      <c r="U53" s="26" t="s">
        <v>183</v>
      </c>
      <c r="V53" s="26" t="s">
        <v>183</v>
      </c>
      <c r="W53" s="26" t="s">
        <v>183</v>
      </c>
      <c r="X53" s="26" t="s">
        <v>183</v>
      </c>
      <c r="Y53" s="26">
        <v>0.09</v>
      </c>
      <c r="Z53" s="29">
        <f t="shared" si="1"/>
        <v>0.09</v>
      </c>
      <c r="AA53" s="29">
        <v>0</v>
      </c>
      <c r="AB53" s="29">
        <v>0</v>
      </c>
      <c r="AC53" s="29">
        <v>1</v>
      </c>
      <c r="AD53" s="29">
        <v>0</v>
      </c>
      <c r="AE53" s="29" t="s">
        <v>2129</v>
      </c>
      <c r="AF53" s="30" t="s">
        <v>2130</v>
      </c>
      <c r="AG53" s="30" t="s">
        <v>2131</v>
      </c>
      <c r="AH53" s="30" t="s">
        <v>367</v>
      </c>
      <c r="AI53" s="47">
        <v>0.2</v>
      </c>
      <c r="AJ53" s="48" t="s">
        <v>2132</v>
      </c>
      <c r="AK53" s="48" t="s">
        <v>2133</v>
      </c>
      <c r="AL53" s="48" t="s">
        <v>367</v>
      </c>
      <c r="AM53" s="48" t="s">
        <v>367</v>
      </c>
      <c r="AN53" s="31">
        <v>0.8</v>
      </c>
      <c r="AO53" s="67" t="s">
        <v>2888</v>
      </c>
      <c r="AP53" s="67" t="s">
        <v>2888</v>
      </c>
      <c r="AQ53" s="67" t="s">
        <v>2888</v>
      </c>
      <c r="AR53" s="67" t="s">
        <v>2888</v>
      </c>
      <c r="AS53" s="31">
        <v>0</v>
      </c>
      <c r="AT53" s="34"/>
      <c r="AU53" s="33"/>
      <c r="AV53" s="33"/>
      <c r="AW53" s="33"/>
      <c r="AX53" s="33"/>
      <c r="AY53" s="43">
        <f t="shared" si="2"/>
        <v>0.09</v>
      </c>
      <c r="AZ53" s="43">
        <f t="shared" si="0"/>
        <v>1</v>
      </c>
      <c r="BA53" s="44" t="str">
        <f t="shared" si="3"/>
        <v>CUMPLIMIENTO TOTAL</v>
      </c>
      <c r="BB53" s="46" t="str">
        <f t="shared" si="4"/>
        <v>NO APLICA ACTIVIDAD FINALIZADA</v>
      </c>
      <c r="BC53" s="45" t="str">
        <f t="shared" si="5"/>
        <v>NO APLICA ACTIVIDAD FINALIZADA</v>
      </c>
      <c r="BD53" s="75">
        <f>SUM(AY53:AY63)</f>
        <v>0.48300000000000004</v>
      </c>
    </row>
    <row r="54" spans="1:56" ht="253.5" customHeight="1" thickBot="1" x14ac:dyDescent="0.3">
      <c r="A54" s="27">
        <v>45</v>
      </c>
      <c r="B54" s="26" t="s">
        <v>2124</v>
      </c>
      <c r="C54" s="26" t="s">
        <v>7</v>
      </c>
      <c r="D54" s="26" t="s">
        <v>7</v>
      </c>
      <c r="E54" s="26" t="s">
        <v>7</v>
      </c>
      <c r="F54" s="26" t="s">
        <v>2134</v>
      </c>
      <c r="G54" s="26" t="s">
        <v>2135</v>
      </c>
      <c r="H54" s="26" t="s">
        <v>2136</v>
      </c>
      <c r="I54" s="26" t="s">
        <v>2137</v>
      </c>
      <c r="J54" s="26" t="s">
        <v>7</v>
      </c>
      <c r="K54" s="26" t="s">
        <v>925</v>
      </c>
      <c r="L54" s="26" t="s">
        <v>7</v>
      </c>
      <c r="M54" s="28">
        <v>44927</v>
      </c>
      <c r="N54" s="28">
        <v>45107</v>
      </c>
      <c r="O54" s="28" t="s">
        <v>51</v>
      </c>
      <c r="P54" s="28" t="s">
        <v>833</v>
      </c>
      <c r="Q54" s="28" t="s">
        <v>410</v>
      </c>
      <c r="R54" s="28" t="s">
        <v>411</v>
      </c>
      <c r="S54" s="28" t="s">
        <v>834</v>
      </c>
      <c r="T54" s="26" t="s">
        <v>183</v>
      </c>
      <c r="U54" s="26" t="s">
        <v>183</v>
      </c>
      <c r="V54" s="26" t="s">
        <v>183</v>
      </c>
      <c r="W54" s="26" t="s">
        <v>183</v>
      </c>
      <c r="X54" s="26" t="s">
        <v>183</v>
      </c>
      <c r="Y54" s="26">
        <v>0.09</v>
      </c>
      <c r="Z54" s="29">
        <f t="shared" si="1"/>
        <v>0.09</v>
      </c>
      <c r="AA54" s="29">
        <v>0.5</v>
      </c>
      <c r="AB54" s="29">
        <v>0.5</v>
      </c>
      <c r="AC54" s="29">
        <v>0</v>
      </c>
      <c r="AD54" s="29">
        <v>0</v>
      </c>
      <c r="AE54" s="29" t="s">
        <v>2138</v>
      </c>
      <c r="AF54" s="30" t="s">
        <v>2139</v>
      </c>
      <c r="AG54" s="30" t="s">
        <v>367</v>
      </c>
      <c r="AH54" s="30">
        <v>0</v>
      </c>
      <c r="AI54" s="47">
        <v>1</v>
      </c>
      <c r="AJ54" s="48" t="s">
        <v>188</v>
      </c>
      <c r="AK54" s="48" t="s">
        <v>7</v>
      </c>
      <c r="AL54" s="48" t="s">
        <v>7</v>
      </c>
      <c r="AM54" s="48" t="s">
        <v>7</v>
      </c>
      <c r="AN54" s="31">
        <v>0</v>
      </c>
      <c r="AO54" s="67" t="s">
        <v>2888</v>
      </c>
      <c r="AP54" s="67" t="s">
        <v>2888</v>
      </c>
      <c r="AQ54" s="67" t="s">
        <v>2888</v>
      </c>
      <c r="AR54" s="67" t="s">
        <v>2888</v>
      </c>
      <c r="AS54" s="31">
        <v>0</v>
      </c>
      <c r="AT54" s="34"/>
      <c r="AU54" s="33"/>
      <c r="AV54" s="33"/>
      <c r="AW54" s="33"/>
      <c r="AX54" s="33"/>
      <c r="AY54" s="43">
        <f t="shared" si="2"/>
        <v>0.09</v>
      </c>
      <c r="AZ54" s="43">
        <f t="shared" si="0"/>
        <v>1</v>
      </c>
      <c r="BA54" s="44" t="str">
        <f t="shared" si="3"/>
        <v>CUMPLIMIENTO TOTAL</v>
      </c>
      <c r="BB54" s="46" t="str">
        <f t="shared" si="4"/>
        <v>NO APLICA ACTIVIDAD FINALIZADA</v>
      </c>
      <c r="BC54" s="45" t="str">
        <f t="shared" si="5"/>
        <v>NO APLICA ACTIVIDAD FINALIZADA</v>
      </c>
      <c r="BD54" s="75"/>
    </row>
    <row r="55" spans="1:56" ht="253.5" customHeight="1" thickBot="1" x14ac:dyDescent="0.3">
      <c r="A55" s="27">
        <v>46</v>
      </c>
      <c r="B55" s="26" t="s">
        <v>2124</v>
      </c>
      <c r="C55" s="26" t="s">
        <v>7</v>
      </c>
      <c r="D55" s="26" t="s">
        <v>7</v>
      </c>
      <c r="E55" s="26" t="s">
        <v>7</v>
      </c>
      <c r="F55" s="26" t="s">
        <v>2140</v>
      </c>
      <c r="G55" s="26" t="s">
        <v>2141</v>
      </c>
      <c r="H55" s="26" t="s">
        <v>2142</v>
      </c>
      <c r="I55" s="26" t="s">
        <v>2143</v>
      </c>
      <c r="J55" s="26" t="s">
        <v>7</v>
      </c>
      <c r="K55" s="26" t="s">
        <v>925</v>
      </c>
      <c r="L55" s="26" t="s">
        <v>7</v>
      </c>
      <c r="M55" s="28">
        <v>45017</v>
      </c>
      <c r="N55" s="28">
        <v>45230</v>
      </c>
      <c r="O55" s="28" t="s">
        <v>51</v>
      </c>
      <c r="P55" s="28" t="s">
        <v>833</v>
      </c>
      <c r="Q55" s="28" t="s">
        <v>410</v>
      </c>
      <c r="R55" s="28" t="s">
        <v>411</v>
      </c>
      <c r="S55" s="28" t="s">
        <v>834</v>
      </c>
      <c r="T55" s="26" t="s">
        <v>183</v>
      </c>
      <c r="U55" s="26" t="s">
        <v>183</v>
      </c>
      <c r="V55" s="26" t="s">
        <v>183</v>
      </c>
      <c r="W55" s="26" t="s">
        <v>183</v>
      </c>
      <c r="X55" s="26" t="s">
        <v>183</v>
      </c>
      <c r="Y55" s="26">
        <v>0.09</v>
      </c>
      <c r="Z55" s="29">
        <f t="shared" si="1"/>
        <v>0.09</v>
      </c>
      <c r="AA55" s="29">
        <v>0</v>
      </c>
      <c r="AB55" s="29">
        <v>0.43</v>
      </c>
      <c r="AC55" s="29">
        <v>0.43</v>
      </c>
      <c r="AD55" s="29">
        <v>0.14000000000000001</v>
      </c>
      <c r="AE55" s="29" t="s">
        <v>2144</v>
      </c>
      <c r="AF55" s="30" t="s">
        <v>367</v>
      </c>
      <c r="AG55" s="30" t="s">
        <v>2145</v>
      </c>
      <c r="AH55" s="30" t="s">
        <v>367</v>
      </c>
      <c r="AI55" s="47">
        <v>0</v>
      </c>
      <c r="AJ55" s="48" t="s">
        <v>2146</v>
      </c>
      <c r="AK55" s="48" t="s">
        <v>367</v>
      </c>
      <c r="AL55" s="48" t="s">
        <v>367</v>
      </c>
      <c r="AM55" s="48" t="s">
        <v>367</v>
      </c>
      <c r="AN55" s="31">
        <v>0</v>
      </c>
      <c r="AO55" s="67" t="s">
        <v>2912</v>
      </c>
      <c r="AP55" s="67" t="s">
        <v>2913</v>
      </c>
      <c r="AQ55" s="67" t="s">
        <v>2914</v>
      </c>
      <c r="AR55" s="67" t="s">
        <v>2684</v>
      </c>
      <c r="AS55" s="31">
        <v>0.6</v>
      </c>
      <c r="AT55" s="34"/>
      <c r="AU55" s="33"/>
      <c r="AV55" s="33"/>
      <c r="AW55" s="33"/>
      <c r="AX55" s="33"/>
      <c r="AY55" s="43">
        <f t="shared" si="2"/>
        <v>5.3999999999999999E-2</v>
      </c>
      <c r="AZ55" s="43">
        <f t="shared" si="0"/>
        <v>0.6</v>
      </c>
      <c r="BA55" s="44" t="str">
        <f t="shared" si="3"/>
        <v>AVANCE PARCIAL</v>
      </c>
      <c r="BB55" s="46">
        <f t="shared" si="4"/>
        <v>31</v>
      </c>
      <c r="BC55" s="45" t="str">
        <f t="shared" si="5"/>
        <v>CON TIEMPO</v>
      </c>
      <c r="BD55" s="75"/>
    </row>
    <row r="56" spans="1:56" ht="253.5" customHeight="1" thickBot="1" x14ac:dyDescent="0.3">
      <c r="A56" s="27">
        <v>47</v>
      </c>
      <c r="B56" s="26" t="s">
        <v>2124</v>
      </c>
      <c r="C56" s="26" t="s">
        <v>7</v>
      </c>
      <c r="D56" s="26" t="s">
        <v>7</v>
      </c>
      <c r="E56" s="26" t="s">
        <v>7</v>
      </c>
      <c r="F56" s="26" t="s">
        <v>2147</v>
      </c>
      <c r="G56" s="26" t="s">
        <v>2148</v>
      </c>
      <c r="H56" s="26" t="s">
        <v>2149</v>
      </c>
      <c r="I56" s="26" t="s">
        <v>2150</v>
      </c>
      <c r="J56" s="26" t="s">
        <v>7</v>
      </c>
      <c r="K56" s="26" t="s">
        <v>925</v>
      </c>
      <c r="L56" s="26" t="s">
        <v>7</v>
      </c>
      <c r="M56" s="28">
        <v>45107</v>
      </c>
      <c r="N56" s="28">
        <v>45260</v>
      </c>
      <c r="O56" s="28" t="s">
        <v>51</v>
      </c>
      <c r="P56" s="28" t="s">
        <v>833</v>
      </c>
      <c r="Q56" s="28" t="s">
        <v>410</v>
      </c>
      <c r="R56" s="28" t="s">
        <v>411</v>
      </c>
      <c r="S56" s="28" t="s">
        <v>834</v>
      </c>
      <c r="T56" s="26" t="s">
        <v>183</v>
      </c>
      <c r="U56" s="26" t="s">
        <v>183</v>
      </c>
      <c r="V56" s="26" t="s">
        <v>183</v>
      </c>
      <c r="W56" s="26" t="s">
        <v>183</v>
      </c>
      <c r="X56" s="26" t="s">
        <v>183</v>
      </c>
      <c r="Y56" s="26">
        <v>0.09</v>
      </c>
      <c r="Z56" s="29">
        <f t="shared" si="1"/>
        <v>0.09</v>
      </c>
      <c r="AA56" s="29">
        <v>0</v>
      </c>
      <c r="AB56" s="29">
        <v>0.5</v>
      </c>
      <c r="AC56" s="29">
        <v>0</v>
      </c>
      <c r="AD56" s="29">
        <v>0.5</v>
      </c>
      <c r="AE56" s="29" t="s">
        <v>2151</v>
      </c>
      <c r="AF56" s="30" t="s">
        <v>367</v>
      </c>
      <c r="AG56" s="30" t="s">
        <v>2152</v>
      </c>
      <c r="AH56" s="30" t="s">
        <v>367</v>
      </c>
      <c r="AI56" s="47">
        <v>0</v>
      </c>
      <c r="AJ56" s="48" t="s">
        <v>2153</v>
      </c>
      <c r="AK56" s="48" t="s">
        <v>2154</v>
      </c>
      <c r="AL56" s="48" t="s">
        <v>2155</v>
      </c>
      <c r="AM56" s="48">
        <v>0</v>
      </c>
      <c r="AN56" s="31">
        <v>0.1</v>
      </c>
      <c r="AO56" s="67">
        <v>0</v>
      </c>
      <c r="AP56" s="67">
        <v>0</v>
      </c>
      <c r="AQ56" s="67" t="s">
        <v>2915</v>
      </c>
      <c r="AR56" s="67">
        <v>0</v>
      </c>
      <c r="AS56" s="31">
        <v>0</v>
      </c>
      <c r="AT56" s="34"/>
      <c r="AU56" s="33"/>
      <c r="AV56" s="33"/>
      <c r="AW56" s="33"/>
      <c r="AX56" s="33"/>
      <c r="AY56" s="43">
        <f t="shared" si="2"/>
        <v>8.9999999999999993E-3</v>
      </c>
      <c r="AZ56" s="43">
        <f t="shared" si="0"/>
        <v>0.1</v>
      </c>
      <c r="BA56" s="44" t="str">
        <f t="shared" si="3"/>
        <v>AVANCE MINIMO</v>
      </c>
      <c r="BB56" s="46">
        <f t="shared" si="4"/>
        <v>61</v>
      </c>
      <c r="BC56" s="45" t="str">
        <f t="shared" si="5"/>
        <v>CON TIEMPO</v>
      </c>
      <c r="BD56" s="75"/>
    </row>
    <row r="57" spans="1:56" ht="253.5" customHeight="1" thickBot="1" x14ac:dyDescent="0.3">
      <c r="A57" s="27">
        <v>48</v>
      </c>
      <c r="B57" s="26" t="s">
        <v>2124</v>
      </c>
      <c r="C57" s="26" t="s">
        <v>7</v>
      </c>
      <c r="D57" s="26" t="s">
        <v>7</v>
      </c>
      <c r="E57" s="26" t="s">
        <v>7</v>
      </c>
      <c r="F57" s="26" t="s">
        <v>2156</v>
      </c>
      <c r="G57" s="26" t="s">
        <v>2157</v>
      </c>
      <c r="H57" s="26" t="s">
        <v>2158</v>
      </c>
      <c r="I57" s="26" t="s">
        <v>2159</v>
      </c>
      <c r="J57" s="26" t="s">
        <v>7</v>
      </c>
      <c r="K57" s="26" t="s">
        <v>925</v>
      </c>
      <c r="L57" s="26" t="s">
        <v>7</v>
      </c>
      <c r="M57" s="28">
        <v>45229</v>
      </c>
      <c r="N57" s="28">
        <v>45260</v>
      </c>
      <c r="O57" s="28" t="s">
        <v>51</v>
      </c>
      <c r="P57" s="28" t="s">
        <v>833</v>
      </c>
      <c r="Q57" s="28" t="s">
        <v>410</v>
      </c>
      <c r="R57" s="28" t="s">
        <v>411</v>
      </c>
      <c r="S57" s="28" t="s">
        <v>834</v>
      </c>
      <c r="T57" s="26" t="s">
        <v>183</v>
      </c>
      <c r="U57" s="26" t="s">
        <v>183</v>
      </c>
      <c r="V57" s="26" t="s">
        <v>183</v>
      </c>
      <c r="W57" s="26" t="s">
        <v>183</v>
      </c>
      <c r="X57" s="26" t="s">
        <v>183</v>
      </c>
      <c r="Y57" s="26">
        <v>0.08</v>
      </c>
      <c r="Z57" s="29">
        <f t="shared" si="1"/>
        <v>0.08</v>
      </c>
      <c r="AA57" s="29">
        <v>0</v>
      </c>
      <c r="AB57" s="29">
        <v>0</v>
      </c>
      <c r="AC57" s="29">
        <v>0</v>
      </c>
      <c r="AD57" s="29">
        <v>1</v>
      </c>
      <c r="AE57" s="29" t="s">
        <v>2160</v>
      </c>
      <c r="AF57" s="30" t="s">
        <v>367</v>
      </c>
      <c r="AG57" s="30" t="s">
        <v>2161</v>
      </c>
      <c r="AH57" s="30" t="s">
        <v>367</v>
      </c>
      <c r="AI57" s="47">
        <v>0</v>
      </c>
      <c r="AJ57" s="48" t="s">
        <v>2162</v>
      </c>
      <c r="AK57" s="48" t="s">
        <v>367</v>
      </c>
      <c r="AL57" s="48" t="s">
        <v>367</v>
      </c>
      <c r="AM57" s="48" t="s">
        <v>367</v>
      </c>
      <c r="AN57" s="31">
        <v>0</v>
      </c>
      <c r="AO57" s="67" t="s">
        <v>2162</v>
      </c>
      <c r="AP57" s="67">
        <v>0</v>
      </c>
      <c r="AQ57" s="67">
        <v>0</v>
      </c>
      <c r="AR57" s="67">
        <v>0</v>
      </c>
      <c r="AS57" s="31">
        <v>0</v>
      </c>
      <c r="AT57" s="34"/>
      <c r="AU57" s="33"/>
      <c r="AV57" s="33"/>
      <c r="AW57" s="33"/>
      <c r="AX57" s="33"/>
      <c r="AY57" s="43">
        <f t="shared" si="2"/>
        <v>0</v>
      </c>
      <c r="AZ57" s="43">
        <f t="shared" si="0"/>
        <v>0</v>
      </c>
      <c r="BA57" s="44" t="str">
        <f t="shared" si="3"/>
        <v>SIN AVANCE</v>
      </c>
      <c r="BB57" s="46">
        <f t="shared" si="4"/>
        <v>61</v>
      </c>
      <c r="BC57" s="45" t="str">
        <f t="shared" si="5"/>
        <v>CON TIEMPO</v>
      </c>
      <c r="BD57" s="75"/>
    </row>
    <row r="58" spans="1:56" ht="253.5" customHeight="1" thickBot="1" x14ac:dyDescent="0.3">
      <c r="A58" s="27">
        <v>49</v>
      </c>
      <c r="B58" s="26" t="s">
        <v>2124</v>
      </c>
      <c r="C58" s="26" t="s">
        <v>7</v>
      </c>
      <c r="D58" s="26" t="s">
        <v>7</v>
      </c>
      <c r="E58" s="26" t="s">
        <v>7</v>
      </c>
      <c r="F58" s="26" t="s">
        <v>2163</v>
      </c>
      <c r="G58" s="26" t="s">
        <v>2164</v>
      </c>
      <c r="H58" s="26" t="s">
        <v>2165</v>
      </c>
      <c r="I58" s="26" t="s">
        <v>2166</v>
      </c>
      <c r="J58" s="26" t="s">
        <v>7</v>
      </c>
      <c r="K58" s="26" t="s">
        <v>925</v>
      </c>
      <c r="L58" s="26" t="s">
        <v>7</v>
      </c>
      <c r="M58" s="28">
        <v>44986</v>
      </c>
      <c r="N58" s="28">
        <v>45015</v>
      </c>
      <c r="O58" s="28" t="s">
        <v>51</v>
      </c>
      <c r="P58" s="28" t="s">
        <v>833</v>
      </c>
      <c r="Q58" s="28" t="s">
        <v>410</v>
      </c>
      <c r="R58" s="28" t="s">
        <v>411</v>
      </c>
      <c r="S58" s="28" t="s">
        <v>834</v>
      </c>
      <c r="T58" s="26" t="s">
        <v>183</v>
      </c>
      <c r="U58" s="26" t="s">
        <v>183</v>
      </c>
      <c r="V58" s="26" t="s">
        <v>183</v>
      </c>
      <c r="W58" s="26" t="s">
        <v>183</v>
      </c>
      <c r="X58" s="26" t="s">
        <v>183</v>
      </c>
      <c r="Y58" s="26">
        <v>0.08</v>
      </c>
      <c r="Z58" s="29">
        <f t="shared" si="1"/>
        <v>0.08</v>
      </c>
      <c r="AA58" s="29">
        <v>1</v>
      </c>
      <c r="AB58" s="29">
        <v>0</v>
      </c>
      <c r="AC58" s="29">
        <v>0</v>
      </c>
      <c r="AD58" s="29">
        <v>0</v>
      </c>
      <c r="AE58" s="29" t="s">
        <v>2167</v>
      </c>
      <c r="AF58" s="30" t="s">
        <v>2168</v>
      </c>
      <c r="AG58" s="30" t="s">
        <v>367</v>
      </c>
      <c r="AH58" s="30">
        <v>0</v>
      </c>
      <c r="AI58" s="47">
        <v>1</v>
      </c>
      <c r="AJ58" s="48" t="s">
        <v>188</v>
      </c>
      <c r="AK58" s="48" t="s">
        <v>7</v>
      </c>
      <c r="AL58" s="48" t="s">
        <v>7</v>
      </c>
      <c r="AM58" s="48" t="s">
        <v>7</v>
      </c>
      <c r="AN58" s="31">
        <v>0</v>
      </c>
      <c r="AO58" s="67" t="s">
        <v>2888</v>
      </c>
      <c r="AP58" s="67" t="s">
        <v>2888</v>
      </c>
      <c r="AQ58" s="67" t="s">
        <v>2888</v>
      </c>
      <c r="AR58" s="67" t="s">
        <v>2888</v>
      </c>
      <c r="AS58" s="31">
        <v>0</v>
      </c>
      <c r="AT58" s="34"/>
      <c r="AU58" s="33"/>
      <c r="AV58" s="33"/>
      <c r="AW58" s="33"/>
      <c r="AX58" s="33"/>
      <c r="AY58" s="43">
        <f t="shared" si="2"/>
        <v>0.08</v>
      </c>
      <c r="AZ58" s="43">
        <f t="shared" si="0"/>
        <v>1</v>
      </c>
      <c r="BA58" s="44" t="str">
        <f t="shared" si="3"/>
        <v>CUMPLIMIENTO TOTAL</v>
      </c>
      <c r="BB58" s="46" t="str">
        <f t="shared" si="4"/>
        <v>NO APLICA ACTIVIDAD FINALIZADA</v>
      </c>
      <c r="BC58" s="45" t="str">
        <f t="shared" si="5"/>
        <v>NO APLICA ACTIVIDAD FINALIZADA</v>
      </c>
      <c r="BD58" s="75"/>
    </row>
    <row r="59" spans="1:56" ht="253.5" customHeight="1" thickBot="1" x14ac:dyDescent="0.3">
      <c r="A59" s="27">
        <v>50</v>
      </c>
      <c r="B59" s="26" t="s">
        <v>2124</v>
      </c>
      <c r="C59" s="26" t="s">
        <v>7</v>
      </c>
      <c r="D59" s="26" t="s">
        <v>7</v>
      </c>
      <c r="E59" s="26" t="s">
        <v>7</v>
      </c>
      <c r="F59" s="26" t="s">
        <v>2169</v>
      </c>
      <c r="G59" s="26" t="s">
        <v>2170</v>
      </c>
      <c r="H59" s="26" t="s">
        <v>2171</v>
      </c>
      <c r="I59" s="26" t="s">
        <v>2172</v>
      </c>
      <c r="J59" s="26" t="s">
        <v>7</v>
      </c>
      <c r="K59" s="26" t="s">
        <v>925</v>
      </c>
      <c r="L59" s="26" t="s">
        <v>7</v>
      </c>
      <c r="M59" s="28">
        <v>44958</v>
      </c>
      <c r="N59" s="28">
        <v>45015</v>
      </c>
      <c r="O59" s="28" t="s">
        <v>51</v>
      </c>
      <c r="P59" s="28" t="s">
        <v>833</v>
      </c>
      <c r="Q59" s="28" t="s">
        <v>410</v>
      </c>
      <c r="R59" s="28" t="s">
        <v>411</v>
      </c>
      <c r="S59" s="28" t="s">
        <v>834</v>
      </c>
      <c r="T59" s="26" t="s">
        <v>183</v>
      </c>
      <c r="U59" s="26" t="s">
        <v>183</v>
      </c>
      <c r="V59" s="26" t="s">
        <v>183</v>
      </c>
      <c r="W59" s="26" t="s">
        <v>183</v>
      </c>
      <c r="X59" s="26" t="s">
        <v>183</v>
      </c>
      <c r="Y59" s="26">
        <v>0.08</v>
      </c>
      <c r="Z59" s="29">
        <f t="shared" si="1"/>
        <v>0.08</v>
      </c>
      <c r="AA59" s="29">
        <v>1</v>
      </c>
      <c r="AB59" s="29">
        <v>0</v>
      </c>
      <c r="AC59" s="29">
        <v>0</v>
      </c>
      <c r="AD59" s="29">
        <v>0</v>
      </c>
      <c r="AE59" s="29" t="s">
        <v>2173</v>
      </c>
      <c r="AF59" s="30" t="s">
        <v>2174</v>
      </c>
      <c r="AG59" s="30" t="s">
        <v>367</v>
      </c>
      <c r="AH59" s="30">
        <v>0</v>
      </c>
      <c r="AI59" s="47">
        <v>1</v>
      </c>
      <c r="AJ59" s="48" t="s">
        <v>188</v>
      </c>
      <c r="AK59" s="48" t="s">
        <v>7</v>
      </c>
      <c r="AL59" s="48" t="s">
        <v>7</v>
      </c>
      <c r="AM59" s="48" t="s">
        <v>7</v>
      </c>
      <c r="AN59" s="31">
        <v>0</v>
      </c>
      <c r="AO59" s="67" t="s">
        <v>2888</v>
      </c>
      <c r="AP59" s="67" t="s">
        <v>2888</v>
      </c>
      <c r="AQ59" s="67" t="s">
        <v>2888</v>
      </c>
      <c r="AR59" s="67" t="s">
        <v>2888</v>
      </c>
      <c r="AS59" s="31">
        <v>0</v>
      </c>
      <c r="AT59" s="34"/>
      <c r="AU59" s="33"/>
      <c r="AV59" s="33"/>
      <c r="AW59" s="33"/>
      <c r="AX59" s="33"/>
      <c r="AY59" s="43">
        <f t="shared" si="2"/>
        <v>0.08</v>
      </c>
      <c r="AZ59" s="43">
        <f t="shared" si="0"/>
        <v>1</v>
      </c>
      <c r="BA59" s="44" t="str">
        <f t="shared" si="3"/>
        <v>CUMPLIMIENTO TOTAL</v>
      </c>
      <c r="BB59" s="46" t="str">
        <f t="shared" si="4"/>
        <v>NO APLICA ACTIVIDAD FINALIZADA</v>
      </c>
      <c r="BC59" s="45" t="str">
        <f t="shared" si="5"/>
        <v>NO APLICA ACTIVIDAD FINALIZADA</v>
      </c>
      <c r="BD59" s="75"/>
    </row>
    <row r="60" spans="1:56" ht="253.5" customHeight="1" thickBot="1" x14ac:dyDescent="0.3">
      <c r="A60" s="27">
        <v>51</v>
      </c>
      <c r="B60" s="26" t="s">
        <v>2124</v>
      </c>
      <c r="C60" s="26" t="s">
        <v>7</v>
      </c>
      <c r="D60" s="26" t="s">
        <v>7</v>
      </c>
      <c r="E60" s="26" t="s">
        <v>7</v>
      </c>
      <c r="F60" s="26" t="s">
        <v>2175</v>
      </c>
      <c r="G60" s="26" t="s">
        <v>2176</v>
      </c>
      <c r="H60" s="26" t="s">
        <v>2034</v>
      </c>
      <c r="I60" s="26" t="s">
        <v>2177</v>
      </c>
      <c r="J60" s="26" t="s">
        <v>7</v>
      </c>
      <c r="K60" s="26" t="s">
        <v>925</v>
      </c>
      <c r="L60" s="26" t="s">
        <v>7</v>
      </c>
      <c r="M60" s="28">
        <v>45231</v>
      </c>
      <c r="N60" s="28">
        <v>45260</v>
      </c>
      <c r="O60" s="28" t="s">
        <v>51</v>
      </c>
      <c r="P60" s="28" t="s">
        <v>833</v>
      </c>
      <c r="Q60" s="28" t="s">
        <v>410</v>
      </c>
      <c r="R60" s="28" t="s">
        <v>411</v>
      </c>
      <c r="S60" s="28" t="s">
        <v>834</v>
      </c>
      <c r="T60" s="26" t="s">
        <v>183</v>
      </c>
      <c r="U60" s="26" t="s">
        <v>183</v>
      </c>
      <c r="V60" s="26" t="s">
        <v>183</v>
      </c>
      <c r="W60" s="26" t="s">
        <v>183</v>
      </c>
      <c r="X60" s="26" t="s">
        <v>183</v>
      </c>
      <c r="Y60" s="26">
        <v>0.08</v>
      </c>
      <c r="Z60" s="29">
        <f t="shared" si="1"/>
        <v>0.08</v>
      </c>
      <c r="AA60" s="29">
        <v>0</v>
      </c>
      <c r="AB60" s="29">
        <v>0</v>
      </c>
      <c r="AC60" s="29">
        <v>0</v>
      </c>
      <c r="AD60" s="29">
        <v>1</v>
      </c>
      <c r="AE60" s="29" t="s">
        <v>2160</v>
      </c>
      <c r="AF60" s="30" t="s">
        <v>367</v>
      </c>
      <c r="AG60" s="30" t="s">
        <v>2178</v>
      </c>
      <c r="AH60" s="30" t="s">
        <v>367</v>
      </c>
      <c r="AI60" s="47">
        <v>0</v>
      </c>
      <c r="AJ60" s="48" t="s">
        <v>2162</v>
      </c>
      <c r="AK60" s="48" t="s">
        <v>367</v>
      </c>
      <c r="AL60" s="48" t="s">
        <v>367</v>
      </c>
      <c r="AM60" s="48" t="s">
        <v>367</v>
      </c>
      <c r="AN60" s="31">
        <v>0</v>
      </c>
      <c r="AO60" s="67" t="s">
        <v>2162</v>
      </c>
      <c r="AP60" s="67">
        <v>0</v>
      </c>
      <c r="AQ60" s="67">
        <v>0</v>
      </c>
      <c r="AR60" s="67">
        <v>0</v>
      </c>
      <c r="AS60" s="31">
        <v>0</v>
      </c>
      <c r="AT60" s="34"/>
      <c r="AU60" s="33"/>
      <c r="AV60" s="33"/>
      <c r="AW60" s="33"/>
      <c r="AX60" s="33"/>
      <c r="AY60" s="43">
        <f t="shared" si="2"/>
        <v>0</v>
      </c>
      <c r="AZ60" s="43">
        <f t="shared" si="0"/>
        <v>0</v>
      </c>
      <c r="BA60" s="44" t="str">
        <f t="shared" si="3"/>
        <v>SIN AVANCE</v>
      </c>
      <c r="BB60" s="46">
        <f t="shared" si="4"/>
        <v>61</v>
      </c>
      <c r="BC60" s="45" t="str">
        <f t="shared" si="5"/>
        <v>CON TIEMPO</v>
      </c>
      <c r="BD60" s="75"/>
    </row>
    <row r="61" spans="1:56" ht="253.5" customHeight="1" thickBot="1" x14ac:dyDescent="0.3">
      <c r="A61" s="27">
        <v>52</v>
      </c>
      <c r="B61" s="26" t="s">
        <v>2124</v>
      </c>
      <c r="C61" s="26" t="s">
        <v>7</v>
      </c>
      <c r="D61" s="26" t="s">
        <v>7</v>
      </c>
      <c r="E61" s="26" t="s">
        <v>7</v>
      </c>
      <c r="F61" s="26" t="s">
        <v>2179</v>
      </c>
      <c r="G61" s="26" t="s">
        <v>2180</v>
      </c>
      <c r="H61" s="26" t="s">
        <v>2181</v>
      </c>
      <c r="I61" s="26" t="s">
        <v>2182</v>
      </c>
      <c r="J61" s="26" t="s">
        <v>7</v>
      </c>
      <c r="K61" s="26" t="s">
        <v>925</v>
      </c>
      <c r="L61" s="26" t="s">
        <v>7</v>
      </c>
      <c r="M61" s="28">
        <v>45231</v>
      </c>
      <c r="N61" s="28">
        <v>45260</v>
      </c>
      <c r="O61" s="28" t="s">
        <v>51</v>
      </c>
      <c r="P61" s="28" t="s">
        <v>833</v>
      </c>
      <c r="Q61" s="28" t="s">
        <v>410</v>
      </c>
      <c r="R61" s="28" t="s">
        <v>411</v>
      </c>
      <c r="S61" s="28" t="s">
        <v>834</v>
      </c>
      <c r="T61" s="26" t="s">
        <v>183</v>
      </c>
      <c r="U61" s="26" t="s">
        <v>183</v>
      </c>
      <c r="V61" s="26" t="s">
        <v>183</v>
      </c>
      <c r="W61" s="26" t="s">
        <v>183</v>
      </c>
      <c r="X61" s="26" t="s">
        <v>183</v>
      </c>
      <c r="Y61" s="26">
        <v>0.08</v>
      </c>
      <c r="Z61" s="29">
        <f t="shared" si="1"/>
        <v>0.08</v>
      </c>
      <c r="AA61" s="29">
        <v>0</v>
      </c>
      <c r="AB61" s="29">
        <v>0</v>
      </c>
      <c r="AC61" s="29">
        <v>0</v>
      </c>
      <c r="AD61" s="29">
        <v>1</v>
      </c>
      <c r="AE61" s="29" t="s">
        <v>2160</v>
      </c>
      <c r="AF61" s="30" t="s">
        <v>367</v>
      </c>
      <c r="AG61" s="30" t="s">
        <v>2183</v>
      </c>
      <c r="AH61" s="30" t="s">
        <v>367</v>
      </c>
      <c r="AI61" s="47">
        <v>0</v>
      </c>
      <c r="AJ61" s="48" t="s">
        <v>2162</v>
      </c>
      <c r="AK61" s="48" t="s">
        <v>367</v>
      </c>
      <c r="AL61" s="48" t="s">
        <v>367</v>
      </c>
      <c r="AM61" s="48" t="s">
        <v>367</v>
      </c>
      <c r="AN61" s="31">
        <v>0</v>
      </c>
      <c r="AO61" s="67" t="s">
        <v>2162</v>
      </c>
      <c r="AP61" s="67">
        <v>0</v>
      </c>
      <c r="AQ61" s="67">
        <v>0</v>
      </c>
      <c r="AR61" s="67">
        <v>0</v>
      </c>
      <c r="AS61" s="31">
        <v>0</v>
      </c>
      <c r="AT61" s="34"/>
      <c r="AU61" s="33"/>
      <c r="AV61" s="33"/>
      <c r="AW61" s="33"/>
      <c r="AX61" s="33"/>
      <c r="AY61" s="43">
        <f t="shared" si="2"/>
        <v>0</v>
      </c>
      <c r="AZ61" s="43">
        <f t="shared" si="0"/>
        <v>0</v>
      </c>
      <c r="BA61" s="44" t="str">
        <f t="shared" si="3"/>
        <v>SIN AVANCE</v>
      </c>
      <c r="BB61" s="46">
        <f t="shared" si="4"/>
        <v>61</v>
      </c>
      <c r="BC61" s="45" t="str">
        <f t="shared" si="5"/>
        <v>CON TIEMPO</v>
      </c>
      <c r="BD61" s="75"/>
    </row>
    <row r="62" spans="1:56" ht="253.5" customHeight="1" thickBot="1" x14ac:dyDescent="0.3">
      <c r="A62" s="27">
        <v>53</v>
      </c>
      <c r="B62" s="26" t="s">
        <v>2124</v>
      </c>
      <c r="C62" s="26" t="s">
        <v>7</v>
      </c>
      <c r="D62" s="26" t="s">
        <v>7</v>
      </c>
      <c r="E62" s="26" t="s">
        <v>7</v>
      </c>
      <c r="F62" s="26" t="s">
        <v>2184</v>
      </c>
      <c r="G62" s="26" t="s">
        <v>2185</v>
      </c>
      <c r="H62" s="26" t="s">
        <v>2186</v>
      </c>
      <c r="I62" s="26" t="s">
        <v>2187</v>
      </c>
      <c r="J62" s="26" t="s">
        <v>7</v>
      </c>
      <c r="K62" s="26" t="s">
        <v>925</v>
      </c>
      <c r="L62" s="26" t="s">
        <v>7</v>
      </c>
      <c r="M62" s="28">
        <v>44958</v>
      </c>
      <c r="N62" s="28">
        <v>45199</v>
      </c>
      <c r="O62" s="28" t="s">
        <v>51</v>
      </c>
      <c r="P62" s="28" t="s">
        <v>833</v>
      </c>
      <c r="Q62" s="28" t="s">
        <v>410</v>
      </c>
      <c r="R62" s="28" t="s">
        <v>411</v>
      </c>
      <c r="S62" s="28" t="s">
        <v>834</v>
      </c>
      <c r="T62" s="26" t="s">
        <v>183</v>
      </c>
      <c r="U62" s="26" t="s">
        <v>183</v>
      </c>
      <c r="V62" s="26" t="s">
        <v>183</v>
      </c>
      <c r="W62" s="26" t="s">
        <v>183</v>
      </c>
      <c r="X62" s="26" t="s">
        <v>183</v>
      </c>
      <c r="Y62" s="26">
        <v>0.08</v>
      </c>
      <c r="Z62" s="29">
        <f t="shared" si="1"/>
        <v>0.08</v>
      </c>
      <c r="AA62" s="29">
        <v>0</v>
      </c>
      <c r="AB62" s="29">
        <v>0</v>
      </c>
      <c r="AC62" s="29">
        <v>1</v>
      </c>
      <c r="AD62" s="29">
        <v>0</v>
      </c>
      <c r="AE62" s="29" t="s">
        <v>2188</v>
      </c>
      <c r="AF62" s="30" t="s">
        <v>367</v>
      </c>
      <c r="AG62" s="30" t="s">
        <v>2189</v>
      </c>
      <c r="AH62" s="30" t="s">
        <v>367</v>
      </c>
      <c r="AI62" s="47">
        <v>0</v>
      </c>
      <c r="AJ62" s="48" t="s">
        <v>2190</v>
      </c>
      <c r="AK62" s="48" t="s">
        <v>2191</v>
      </c>
      <c r="AL62" s="48" t="s">
        <v>367</v>
      </c>
      <c r="AM62" s="48" t="s">
        <v>367</v>
      </c>
      <c r="AN62" s="31">
        <v>1</v>
      </c>
      <c r="AO62" s="67" t="s">
        <v>2888</v>
      </c>
      <c r="AP62" s="67" t="s">
        <v>2888</v>
      </c>
      <c r="AQ62" s="67" t="s">
        <v>2888</v>
      </c>
      <c r="AR62" s="67" t="s">
        <v>2888</v>
      </c>
      <c r="AS62" s="31">
        <v>0</v>
      </c>
      <c r="AT62" s="34"/>
      <c r="AU62" s="33"/>
      <c r="AV62" s="33"/>
      <c r="AW62" s="33"/>
      <c r="AX62" s="33"/>
      <c r="AY62" s="43">
        <f t="shared" si="2"/>
        <v>0.08</v>
      </c>
      <c r="AZ62" s="43">
        <f t="shared" si="0"/>
        <v>1</v>
      </c>
      <c r="BA62" s="44" t="str">
        <f t="shared" si="3"/>
        <v>CUMPLIMIENTO TOTAL</v>
      </c>
      <c r="BB62" s="46" t="str">
        <f t="shared" si="4"/>
        <v>NO APLICA ACTIVIDAD FINALIZADA</v>
      </c>
      <c r="BC62" s="45" t="str">
        <f t="shared" si="5"/>
        <v>NO APLICA ACTIVIDAD FINALIZADA</v>
      </c>
      <c r="BD62" s="75"/>
    </row>
    <row r="63" spans="1:56" ht="253.5" customHeight="1" thickBot="1" x14ac:dyDescent="0.3">
      <c r="A63" s="27">
        <v>54</v>
      </c>
      <c r="B63" s="26" t="s">
        <v>2124</v>
      </c>
      <c r="C63" s="26" t="s">
        <v>7</v>
      </c>
      <c r="D63" s="26" t="s">
        <v>7</v>
      </c>
      <c r="E63" s="26" t="s">
        <v>7</v>
      </c>
      <c r="F63" s="26" t="s">
        <v>2192</v>
      </c>
      <c r="G63" s="26" t="s">
        <v>2193</v>
      </c>
      <c r="H63" s="26" t="s">
        <v>2194</v>
      </c>
      <c r="I63" s="26" t="s">
        <v>2177</v>
      </c>
      <c r="J63" s="26" t="s">
        <v>7</v>
      </c>
      <c r="K63" s="26" t="s">
        <v>925</v>
      </c>
      <c r="L63" s="26" t="s">
        <v>7</v>
      </c>
      <c r="M63" s="28">
        <v>44927</v>
      </c>
      <c r="N63" s="28">
        <v>45290</v>
      </c>
      <c r="O63" s="28" t="s">
        <v>51</v>
      </c>
      <c r="P63" s="28" t="s">
        <v>833</v>
      </c>
      <c r="Q63" s="28" t="s">
        <v>410</v>
      </c>
      <c r="R63" s="28" t="s">
        <v>411</v>
      </c>
      <c r="S63" s="28" t="s">
        <v>834</v>
      </c>
      <c r="T63" s="26" t="s">
        <v>183</v>
      </c>
      <c r="U63" s="26" t="s">
        <v>183</v>
      </c>
      <c r="V63" s="26" t="s">
        <v>183</v>
      </c>
      <c r="W63" s="26" t="s">
        <v>183</v>
      </c>
      <c r="X63" s="26" t="s">
        <v>183</v>
      </c>
      <c r="Y63" s="26">
        <v>0.08</v>
      </c>
      <c r="Z63" s="29">
        <f t="shared" si="1"/>
        <v>0.08</v>
      </c>
      <c r="AA63" s="29">
        <v>0</v>
      </c>
      <c r="AB63" s="29">
        <v>0</v>
      </c>
      <c r="AC63" s="29">
        <v>0</v>
      </c>
      <c r="AD63" s="29">
        <v>1</v>
      </c>
      <c r="AE63" s="29" t="s">
        <v>2195</v>
      </c>
      <c r="AF63" s="30" t="s">
        <v>367</v>
      </c>
      <c r="AG63" s="30" t="s">
        <v>2196</v>
      </c>
      <c r="AH63" s="30" t="s">
        <v>367</v>
      </c>
      <c r="AI63" s="47">
        <v>0</v>
      </c>
      <c r="AJ63" s="48" t="s">
        <v>2162</v>
      </c>
      <c r="AK63" s="48" t="s">
        <v>367</v>
      </c>
      <c r="AL63" s="48" t="s">
        <v>367</v>
      </c>
      <c r="AM63" s="48" t="s">
        <v>367</v>
      </c>
      <c r="AN63" s="31">
        <v>0</v>
      </c>
      <c r="AO63" s="67" t="s">
        <v>2162</v>
      </c>
      <c r="AP63" s="67">
        <v>0</v>
      </c>
      <c r="AQ63" s="67">
        <v>0</v>
      </c>
      <c r="AR63" s="67">
        <v>0</v>
      </c>
      <c r="AS63" s="31">
        <v>0</v>
      </c>
      <c r="AT63" s="34"/>
      <c r="AU63" s="33"/>
      <c r="AV63" s="33"/>
      <c r="AW63" s="33"/>
      <c r="AX63" s="33"/>
      <c r="AY63" s="43">
        <f t="shared" si="2"/>
        <v>0</v>
      </c>
      <c r="AZ63" s="43">
        <f t="shared" si="0"/>
        <v>0</v>
      </c>
      <c r="BA63" s="44" t="str">
        <f t="shared" si="3"/>
        <v>SIN AVANCE</v>
      </c>
      <c r="BB63" s="46">
        <f t="shared" si="4"/>
        <v>91</v>
      </c>
      <c r="BC63" s="45" t="str">
        <f t="shared" si="5"/>
        <v>CON TIEMPO</v>
      </c>
      <c r="BD63" s="75"/>
    </row>
    <row r="64" spans="1:56" ht="253.5" customHeight="1" thickBot="1" x14ac:dyDescent="0.3">
      <c r="A64" s="27">
        <v>56</v>
      </c>
      <c r="B64" s="26" t="s">
        <v>922</v>
      </c>
      <c r="C64" s="26" t="s">
        <v>1890</v>
      </c>
      <c r="D64" s="26" t="s">
        <v>2197</v>
      </c>
      <c r="E64" s="26" t="s">
        <v>921</v>
      </c>
      <c r="F64" s="26" t="s">
        <v>2198</v>
      </c>
      <c r="G64" s="26" t="s">
        <v>2199</v>
      </c>
      <c r="H64" s="26" t="s">
        <v>2200</v>
      </c>
      <c r="I64" s="26" t="s">
        <v>2201</v>
      </c>
      <c r="J64" s="26" t="s">
        <v>924</v>
      </c>
      <c r="K64" s="26" t="s">
        <v>7</v>
      </c>
      <c r="L64" s="26" t="s">
        <v>7</v>
      </c>
      <c r="M64" s="28">
        <v>45017</v>
      </c>
      <c r="N64" s="28">
        <v>45199</v>
      </c>
      <c r="O64" s="28" t="s">
        <v>51</v>
      </c>
      <c r="P64" s="28" t="s">
        <v>833</v>
      </c>
      <c r="Q64" s="28" t="s">
        <v>410</v>
      </c>
      <c r="R64" s="28" t="s">
        <v>411</v>
      </c>
      <c r="S64" s="28" t="s">
        <v>834</v>
      </c>
      <c r="T64" s="26" t="s">
        <v>183</v>
      </c>
      <c r="U64" s="26" t="s">
        <v>183</v>
      </c>
      <c r="V64" s="26" t="s">
        <v>183</v>
      </c>
      <c r="W64" s="26" t="s">
        <v>183</v>
      </c>
      <c r="X64" s="26" t="s">
        <v>183</v>
      </c>
      <c r="Y64" s="26">
        <v>0.5</v>
      </c>
      <c r="Z64" s="29">
        <f t="shared" si="1"/>
        <v>0.5</v>
      </c>
      <c r="AA64" s="29">
        <v>0</v>
      </c>
      <c r="AB64" s="29">
        <v>0.5</v>
      </c>
      <c r="AC64" s="29">
        <v>0.5</v>
      </c>
      <c r="AD64" s="29">
        <v>0</v>
      </c>
      <c r="AE64" s="29" t="s">
        <v>2160</v>
      </c>
      <c r="AF64" s="30" t="s">
        <v>367</v>
      </c>
      <c r="AG64" s="30" t="s">
        <v>2202</v>
      </c>
      <c r="AH64" s="30" t="s">
        <v>367</v>
      </c>
      <c r="AI64" s="47">
        <v>0</v>
      </c>
      <c r="AJ64" s="48" t="s">
        <v>2203</v>
      </c>
      <c r="AK64" s="48" t="s">
        <v>2204</v>
      </c>
      <c r="AL64" s="48">
        <v>0</v>
      </c>
      <c r="AM64" s="48">
        <v>0</v>
      </c>
      <c r="AN64" s="31">
        <v>0.5</v>
      </c>
      <c r="AO64" s="67" t="s">
        <v>2916</v>
      </c>
      <c r="AP64" s="67" t="s">
        <v>2917</v>
      </c>
      <c r="AQ64" s="67" t="s">
        <v>186</v>
      </c>
      <c r="AR64" s="67" t="s">
        <v>2684</v>
      </c>
      <c r="AS64" s="31">
        <v>0.5</v>
      </c>
      <c r="AT64" s="34"/>
      <c r="AU64" s="33"/>
      <c r="AV64" s="33"/>
      <c r="AW64" s="33"/>
      <c r="AX64" s="33"/>
      <c r="AY64" s="43">
        <f t="shared" si="2"/>
        <v>0.5</v>
      </c>
      <c r="AZ64" s="43">
        <f t="shared" si="0"/>
        <v>1</v>
      </c>
      <c r="BA64" s="44" t="str">
        <f t="shared" si="3"/>
        <v>CUMPLIMIENTO TOTAL</v>
      </c>
      <c r="BB64" s="46" t="str">
        <f t="shared" si="4"/>
        <v>NO APLICA ACTIVIDAD FINALIZADA</v>
      </c>
      <c r="BC64" s="45" t="str">
        <f t="shared" si="5"/>
        <v>NO APLICA ACTIVIDAD FINALIZADA</v>
      </c>
      <c r="BD64" s="75">
        <f>SUM(AY64:AY65)</f>
        <v>1</v>
      </c>
    </row>
    <row r="65" spans="1:56" ht="253.5" customHeight="1" thickBot="1" x14ac:dyDescent="0.3">
      <c r="A65" s="27">
        <v>57</v>
      </c>
      <c r="B65" s="26" t="s">
        <v>922</v>
      </c>
      <c r="C65" s="26" t="s">
        <v>1890</v>
      </c>
      <c r="D65" s="26" t="s">
        <v>2205</v>
      </c>
      <c r="E65" s="26" t="s">
        <v>921</v>
      </c>
      <c r="F65" s="26" t="s">
        <v>2206</v>
      </c>
      <c r="G65" s="26" t="s">
        <v>2207</v>
      </c>
      <c r="H65" s="26" t="s">
        <v>2208</v>
      </c>
      <c r="I65" s="26" t="s">
        <v>2209</v>
      </c>
      <c r="J65" s="26" t="s">
        <v>924</v>
      </c>
      <c r="K65" s="26" t="s">
        <v>7</v>
      </c>
      <c r="L65" s="26" t="s">
        <v>7</v>
      </c>
      <c r="M65" s="28">
        <v>45078</v>
      </c>
      <c r="N65" s="28">
        <v>45107</v>
      </c>
      <c r="O65" s="28" t="s">
        <v>51</v>
      </c>
      <c r="P65" s="28" t="s">
        <v>833</v>
      </c>
      <c r="Q65" s="28" t="s">
        <v>410</v>
      </c>
      <c r="R65" s="28" t="s">
        <v>411</v>
      </c>
      <c r="S65" s="28" t="s">
        <v>834</v>
      </c>
      <c r="T65" s="26" t="s">
        <v>183</v>
      </c>
      <c r="U65" s="26" t="s">
        <v>183</v>
      </c>
      <c r="V65" s="26" t="s">
        <v>183</v>
      </c>
      <c r="W65" s="26" t="s">
        <v>183</v>
      </c>
      <c r="X65" s="26" t="s">
        <v>183</v>
      </c>
      <c r="Y65" s="26">
        <v>0.5</v>
      </c>
      <c r="Z65" s="29">
        <f t="shared" si="1"/>
        <v>0.5</v>
      </c>
      <c r="AA65" s="29">
        <v>0</v>
      </c>
      <c r="AB65" s="29">
        <v>0</v>
      </c>
      <c r="AC65" s="29">
        <v>1</v>
      </c>
      <c r="AD65" s="29">
        <v>0</v>
      </c>
      <c r="AE65" s="29" t="s">
        <v>2210</v>
      </c>
      <c r="AF65" s="30" t="s">
        <v>367</v>
      </c>
      <c r="AG65" s="30" t="s">
        <v>2211</v>
      </c>
      <c r="AH65" s="30" t="s">
        <v>367</v>
      </c>
      <c r="AI65" s="47">
        <v>0</v>
      </c>
      <c r="AJ65" s="48" t="s">
        <v>2212</v>
      </c>
      <c r="AK65" s="48" t="s">
        <v>367</v>
      </c>
      <c r="AL65" s="48" t="s">
        <v>367</v>
      </c>
      <c r="AM65" s="48" t="s">
        <v>367</v>
      </c>
      <c r="AN65" s="31">
        <v>0</v>
      </c>
      <c r="AO65" s="67" t="s">
        <v>2918</v>
      </c>
      <c r="AP65" s="67" t="s">
        <v>2919</v>
      </c>
      <c r="AQ65" s="67" t="s">
        <v>186</v>
      </c>
      <c r="AR65" s="67" t="s">
        <v>2684</v>
      </c>
      <c r="AS65" s="31">
        <v>1</v>
      </c>
      <c r="AT65" s="34"/>
      <c r="AU65" s="33"/>
      <c r="AV65" s="33"/>
      <c r="AW65" s="33"/>
      <c r="AX65" s="33"/>
      <c r="AY65" s="43">
        <f t="shared" si="2"/>
        <v>0.5</v>
      </c>
      <c r="AZ65" s="43">
        <f t="shared" si="0"/>
        <v>1</v>
      </c>
      <c r="BA65" s="44" t="str">
        <f t="shared" si="3"/>
        <v>CUMPLIMIENTO TOTAL</v>
      </c>
      <c r="BB65" s="46" t="str">
        <f t="shared" si="4"/>
        <v>NO APLICA ACTIVIDAD FINALIZADA</v>
      </c>
      <c r="BC65" s="45" t="str">
        <f t="shared" si="5"/>
        <v>NO APLICA ACTIVIDAD FINALIZADA</v>
      </c>
      <c r="BD65" s="75"/>
    </row>
    <row r="66" spans="1:56" ht="253.5" customHeight="1" thickBot="1" x14ac:dyDescent="0.3">
      <c r="A66" s="27">
        <v>58</v>
      </c>
      <c r="B66" s="26" t="s">
        <v>2213</v>
      </c>
      <c r="C66" s="26" t="s">
        <v>1890</v>
      </c>
      <c r="D66" s="26" t="s">
        <v>2214</v>
      </c>
      <c r="E66" s="26" t="s">
        <v>909</v>
      </c>
      <c r="F66" s="26" t="s">
        <v>2215</v>
      </c>
      <c r="G66" s="26" t="s">
        <v>2216</v>
      </c>
      <c r="H66" s="26" t="s">
        <v>2217</v>
      </c>
      <c r="I66" s="26" t="s">
        <v>2218</v>
      </c>
      <c r="J66" s="26" t="s">
        <v>912</v>
      </c>
      <c r="K66" s="26" t="s">
        <v>7</v>
      </c>
      <c r="L66" s="26" t="s">
        <v>7</v>
      </c>
      <c r="M66" s="28">
        <v>44941</v>
      </c>
      <c r="N66" s="28">
        <v>45291</v>
      </c>
      <c r="O66" s="28" t="s">
        <v>51</v>
      </c>
      <c r="P66" s="28" t="s">
        <v>833</v>
      </c>
      <c r="Q66" s="28" t="s">
        <v>410</v>
      </c>
      <c r="R66" s="28" t="s">
        <v>411</v>
      </c>
      <c r="S66" s="28" t="s">
        <v>834</v>
      </c>
      <c r="T66" s="26" t="s">
        <v>183</v>
      </c>
      <c r="U66" s="26" t="s">
        <v>183</v>
      </c>
      <c r="V66" s="26" t="s">
        <v>183</v>
      </c>
      <c r="W66" s="26" t="s">
        <v>183</v>
      </c>
      <c r="X66" s="26" t="s">
        <v>183</v>
      </c>
      <c r="Y66" s="26">
        <v>0.17</v>
      </c>
      <c r="Z66" s="29">
        <f t="shared" si="1"/>
        <v>0.17</v>
      </c>
      <c r="AA66" s="29">
        <v>0</v>
      </c>
      <c r="AB66" s="29">
        <v>0</v>
      </c>
      <c r="AC66" s="29">
        <v>0</v>
      </c>
      <c r="AD66" s="29">
        <v>1</v>
      </c>
      <c r="AE66" s="29" t="s">
        <v>2219</v>
      </c>
      <c r="AF66" s="30" t="s">
        <v>2220</v>
      </c>
      <c r="AG66" s="30" t="s">
        <v>2221</v>
      </c>
      <c r="AH66" s="30">
        <v>0</v>
      </c>
      <c r="AI66" s="47">
        <v>0.1</v>
      </c>
      <c r="AJ66" s="48" t="s">
        <v>2162</v>
      </c>
      <c r="AK66" s="48" t="s">
        <v>367</v>
      </c>
      <c r="AL66" s="48" t="s">
        <v>367</v>
      </c>
      <c r="AM66" s="48" t="s">
        <v>367</v>
      </c>
      <c r="AN66" s="31">
        <v>0</v>
      </c>
      <c r="AO66" s="67" t="s">
        <v>2920</v>
      </c>
      <c r="AP66" s="67" t="s">
        <v>2921</v>
      </c>
      <c r="AQ66" s="67" t="s">
        <v>2922</v>
      </c>
      <c r="AR66" s="67">
        <v>0</v>
      </c>
      <c r="AS66" s="31">
        <v>0.2</v>
      </c>
      <c r="AT66" s="34"/>
      <c r="AU66" s="33"/>
      <c r="AV66" s="33"/>
      <c r="AW66" s="33"/>
      <c r="AX66" s="33"/>
      <c r="AY66" s="43">
        <f t="shared" si="2"/>
        <v>5.1000000000000011E-2</v>
      </c>
      <c r="AZ66" s="43">
        <f t="shared" si="0"/>
        <v>0.30000000000000004</v>
      </c>
      <c r="BA66" s="44" t="str">
        <f t="shared" si="3"/>
        <v>AVANCE MINIMO</v>
      </c>
      <c r="BB66" s="46">
        <f t="shared" si="4"/>
        <v>92</v>
      </c>
      <c r="BC66" s="45" t="str">
        <f t="shared" si="5"/>
        <v>CON TIEMPO</v>
      </c>
      <c r="BD66" s="75">
        <f>SUM(AY66:AY70)</f>
        <v>0.40599999999999997</v>
      </c>
    </row>
    <row r="67" spans="1:56" ht="253.5" customHeight="1" thickBot="1" x14ac:dyDescent="0.3">
      <c r="A67" s="27">
        <v>59</v>
      </c>
      <c r="B67" s="26" t="s">
        <v>2213</v>
      </c>
      <c r="C67" s="26" t="s">
        <v>1890</v>
      </c>
      <c r="D67" s="26" t="s">
        <v>2222</v>
      </c>
      <c r="E67" s="26" t="s">
        <v>909</v>
      </c>
      <c r="F67" s="26" t="s">
        <v>2223</v>
      </c>
      <c r="G67" s="26" t="s">
        <v>2224</v>
      </c>
      <c r="H67" s="26" t="s">
        <v>2225</v>
      </c>
      <c r="I67" s="26" t="s">
        <v>2226</v>
      </c>
      <c r="J67" s="26" t="s">
        <v>912</v>
      </c>
      <c r="K67" s="26" t="s">
        <v>7</v>
      </c>
      <c r="L67" s="26" t="s">
        <v>7</v>
      </c>
      <c r="M67" s="28">
        <v>45078</v>
      </c>
      <c r="N67" s="28">
        <v>45291</v>
      </c>
      <c r="O67" s="28" t="s">
        <v>51</v>
      </c>
      <c r="P67" s="28" t="s">
        <v>833</v>
      </c>
      <c r="Q67" s="28" t="s">
        <v>410</v>
      </c>
      <c r="R67" s="28" t="s">
        <v>411</v>
      </c>
      <c r="S67" s="28" t="s">
        <v>834</v>
      </c>
      <c r="T67" s="26" t="s">
        <v>183</v>
      </c>
      <c r="U67" s="26" t="s">
        <v>183</v>
      </c>
      <c r="V67" s="26" t="s">
        <v>183</v>
      </c>
      <c r="W67" s="26" t="s">
        <v>183</v>
      </c>
      <c r="X67" s="26" t="s">
        <v>183</v>
      </c>
      <c r="Y67" s="26">
        <v>0.17</v>
      </c>
      <c r="Z67" s="29">
        <f t="shared" si="1"/>
        <v>0.17</v>
      </c>
      <c r="AA67" s="29">
        <v>0</v>
      </c>
      <c r="AB67" s="29">
        <v>0</v>
      </c>
      <c r="AC67" s="29">
        <v>0</v>
      </c>
      <c r="AD67" s="29">
        <v>1</v>
      </c>
      <c r="AE67" s="29" t="s">
        <v>2227</v>
      </c>
      <c r="AF67" s="30" t="s">
        <v>2228</v>
      </c>
      <c r="AG67" s="30" t="s">
        <v>2229</v>
      </c>
      <c r="AH67" s="30">
        <v>0</v>
      </c>
      <c r="AI67" s="47">
        <v>0.1</v>
      </c>
      <c r="AJ67" s="48" t="s">
        <v>2162</v>
      </c>
      <c r="AK67" s="48" t="s">
        <v>367</v>
      </c>
      <c r="AL67" s="48" t="s">
        <v>367</v>
      </c>
      <c r="AM67" s="48" t="s">
        <v>367</v>
      </c>
      <c r="AN67" s="31">
        <v>0</v>
      </c>
      <c r="AO67" s="67" t="s">
        <v>2162</v>
      </c>
      <c r="AP67" s="67">
        <v>0</v>
      </c>
      <c r="AQ67" s="67">
        <v>0</v>
      </c>
      <c r="AR67" s="67">
        <v>0</v>
      </c>
      <c r="AS67" s="31">
        <v>0</v>
      </c>
      <c r="AT67" s="34"/>
      <c r="AU67" s="33"/>
      <c r="AV67" s="33"/>
      <c r="AW67" s="33"/>
      <c r="AX67" s="33"/>
      <c r="AY67" s="43">
        <f t="shared" si="2"/>
        <v>1.7000000000000001E-2</v>
      </c>
      <c r="AZ67" s="43">
        <f t="shared" si="0"/>
        <v>0.1</v>
      </c>
      <c r="BA67" s="44" t="str">
        <f t="shared" si="3"/>
        <v>AVANCE MINIMO</v>
      </c>
      <c r="BB67" s="46">
        <f t="shared" si="4"/>
        <v>92</v>
      </c>
      <c r="BC67" s="45" t="str">
        <f t="shared" si="5"/>
        <v>CON TIEMPO</v>
      </c>
      <c r="BD67" s="75"/>
    </row>
    <row r="68" spans="1:56" ht="253.5" customHeight="1" thickBot="1" x14ac:dyDescent="0.3">
      <c r="A68" s="27">
        <v>61</v>
      </c>
      <c r="B68" s="26" t="s">
        <v>2213</v>
      </c>
      <c r="C68" s="26" t="s">
        <v>2230</v>
      </c>
      <c r="D68" s="26" t="s">
        <v>2231</v>
      </c>
      <c r="E68" s="26" t="s">
        <v>909</v>
      </c>
      <c r="F68" s="26" t="s">
        <v>2232</v>
      </c>
      <c r="G68" s="26" t="s">
        <v>2233</v>
      </c>
      <c r="H68" s="26" t="s">
        <v>2234</v>
      </c>
      <c r="I68" s="26" t="s">
        <v>2235</v>
      </c>
      <c r="J68" s="26" t="s">
        <v>912</v>
      </c>
      <c r="K68" s="26" t="s">
        <v>7</v>
      </c>
      <c r="L68" s="26" t="s">
        <v>7</v>
      </c>
      <c r="M68" s="28">
        <v>44927</v>
      </c>
      <c r="N68" s="28">
        <v>45199</v>
      </c>
      <c r="O68" s="28" t="s">
        <v>51</v>
      </c>
      <c r="P68" s="28" t="s">
        <v>833</v>
      </c>
      <c r="Q68" s="28" t="s">
        <v>410</v>
      </c>
      <c r="R68" s="28" t="s">
        <v>411</v>
      </c>
      <c r="S68" s="28" t="s">
        <v>834</v>
      </c>
      <c r="T68" s="26" t="s">
        <v>183</v>
      </c>
      <c r="U68" s="26" t="s">
        <v>183</v>
      </c>
      <c r="V68" s="26" t="s">
        <v>183</v>
      </c>
      <c r="W68" s="26" t="s">
        <v>183</v>
      </c>
      <c r="X68" s="26" t="s">
        <v>183</v>
      </c>
      <c r="Y68" s="26">
        <v>0.17</v>
      </c>
      <c r="Z68" s="29">
        <f t="shared" si="1"/>
        <v>0.17</v>
      </c>
      <c r="AA68" s="29">
        <v>0</v>
      </c>
      <c r="AB68" s="29">
        <v>0</v>
      </c>
      <c r="AC68" s="29">
        <v>1</v>
      </c>
      <c r="AD68" s="29">
        <v>0</v>
      </c>
      <c r="AE68" s="29" t="s">
        <v>2236</v>
      </c>
      <c r="AF68" s="30" t="s">
        <v>2237</v>
      </c>
      <c r="AG68" s="30" t="s">
        <v>2238</v>
      </c>
      <c r="AH68" s="30" t="s">
        <v>367</v>
      </c>
      <c r="AI68" s="47">
        <v>1</v>
      </c>
      <c r="AJ68" s="48" t="s">
        <v>188</v>
      </c>
      <c r="AK68" s="48" t="s">
        <v>7</v>
      </c>
      <c r="AL68" s="48" t="s">
        <v>7</v>
      </c>
      <c r="AM68" s="48" t="s">
        <v>7</v>
      </c>
      <c r="AN68" s="31">
        <v>0</v>
      </c>
      <c r="AO68" s="67" t="s">
        <v>2888</v>
      </c>
      <c r="AP68" s="67" t="s">
        <v>2888</v>
      </c>
      <c r="AQ68" s="67" t="s">
        <v>2888</v>
      </c>
      <c r="AR68" s="67" t="s">
        <v>2888</v>
      </c>
      <c r="AS68" s="31">
        <v>0</v>
      </c>
      <c r="AT68" s="34"/>
      <c r="AU68" s="33"/>
      <c r="AV68" s="33"/>
      <c r="AW68" s="33"/>
      <c r="AX68" s="33"/>
      <c r="AY68" s="43">
        <f t="shared" si="2"/>
        <v>0.17</v>
      </c>
      <c r="AZ68" s="43">
        <f t="shared" si="0"/>
        <v>1</v>
      </c>
      <c r="BA68" s="44" t="str">
        <f t="shared" si="3"/>
        <v>CUMPLIMIENTO TOTAL</v>
      </c>
      <c r="BB68" s="46" t="str">
        <f t="shared" si="4"/>
        <v>NO APLICA ACTIVIDAD FINALIZADA</v>
      </c>
      <c r="BC68" s="45" t="str">
        <f t="shared" si="5"/>
        <v>NO APLICA ACTIVIDAD FINALIZADA</v>
      </c>
      <c r="BD68" s="75"/>
    </row>
    <row r="69" spans="1:56" ht="253.5" customHeight="1" thickBot="1" x14ac:dyDescent="0.3">
      <c r="A69" s="27">
        <v>62</v>
      </c>
      <c r="B69" s="26" t="s">
        <v>2213</v>
      </c>
      <c r="C69" s="26" t="s">
        <v>2230</v>
      </c>
      <c r="D69" s="26" t="s">
        <v>2239</v>
      </c>
      <c r="E69" s="26" t="s">
        <v>909</v>
      </c>
      <c r="F69" s="26" t="s">
        <v>2240</v>
      </c>
      <c r="G69" s="26" t="s">
        <v>2241</v>
      </c>
      <c r="H69" s="26" t="s">
        <v>2242</v>
      </c>
      <c r="I69" s="26" t="s">
        <v>2243</v>
      </c>
      <c r="J69" s="26" t="s">
        <v>912</v>
      </c>
      <c r="K69" s="26" t="s">
        <v>7</v>
      </c>
      <c r="L69" s="26" t="s">
        <v>7</v>
      </c>
      <c r="M69" s="28">
        <v>44927</v>
      </c>
      <c r="N69" s="28">
        <v>45290</v>
      </c>
      <c r="O69" s="28" t="s">
        <v>51</v>
      </c>
      <c r="P69" s="28" t="s">
        <v>833</v>
      </c>
      <c r="Q69" s="28" t="s">
        <v>410</v>
      </c>
      <c r="R69" s="28" t="s">
        <v>411</v>
      </c>
      <c r="S69" s="28" t="s">
        <v>834</v>
      </c>
      <c r="T69" s="26" t="s">
        <v>183</v>
      </c>
      <c r="U69" s="26" t="s">
        <v>183</v>
      </c>
      <c r="V69" s="26" t="s">
        <v>183</v>
      </c>
      <c r="W69" s="26" t="s">
        <v>183</v>
      </c>
      <c r="X69" s="26" t="s">
        <v>183</v>
      </c>
      <c r="Y69" s="26">
        <v>0.16</v>
      </c>
      <c r="Z69" s="29">
        <f t="shared" si="1"/>
        <v>0.16</v>
      </c>
      <c r="AA69" s="29">
        <v>0.25</v>
      </c>
      <c r="AB69" s="29">
        <v>0.25</v>
      </c>
      <c r="AC69" s="29">
        <v>0.25</v>
      </c>
      <c r="AD69" s="29">
        <v>0.25</v>
      </c>
      <c r="AE69" s="29" t="s">
        <v>2244</v>
      </c>
      <c r="AF69" s="30" t="s">
        <v>2245</v>
      </c>
      <c r="AG69" s="30" t="s">
        <v>2246</v>
      </c>
      <c r="AH69" s="30" t="s">
        <v>367</v>
      </c>
      <c r="AI69" s="47">
        <v>0.25</v>
      </c>
      <c r="AJ69" s="48" t="s">
        <v>2247</v>
      </c>
      <c r="AK69" s="48" t="s">
        <v>2248</v>
      </c>
      <c r="AL69" s="48" t="s">
        <v>2249</v>
      </c>
      <c r="AM69" s="48">
        <v>0</v>
      </c>
      <c r="AN69" s="31">
        <v>0.5</v>
      </c>
      <c r="AO69" s="67" t="s">
        <v>2923</v>
      </c>
      <c r="AP69" s="67" t="s">
        <v>2924</v>
      </c>
      <c r="AQ69" s="67" t="s">
        <v>2925</v>
      </c>
      <c r="AR69" s="67" t="s">
        <v>1272</v>
      </c>
      <c r="AS69" s="31">
        <v>0.05</v>
      </c>
      <c r="AT69" s="34"/>
      <c r="AU69" s="33"/>
      <c r="AV69" s="33"/>
      <c r="AW69" s="33"/>
      <c r="AX69" s="33"/>
      <c r="AY69" s="43">
        <f t="shared" si="2"/>
        <v>0.128</v>
      </c>
      <c r="AZ69" s="43">
        <f t="shared" si="0"/>
        <v>0.8</v>
      </c>
      <c r="BA69" s="44" t="str">
        <f t="shared" si="3"/>
        <v>AVANCE SIGNIFICATIVO</v>
      </c>
      <c r="BB69" s="46">
        <f t="shared" si="4"/>
        <v>91</v>
      </c>
      <c r="BC69" s="45" t="str">
        <f t="shared" si="5"/>
        <v>CON TIEMPO</v>
      </c>
      <c r="BD69" s="75"/>
    </row>
    <row r="70" spans="1:56" ht="253.5" customHeight="1" thickBot="1" x14ac:dyDescent="0.3">
      <c r="A70" s="27">
        <v>63</v>
      </c>
      <c r="B70" s="26" t="s">
        <v>2213</v>
      </c>
      <c r="C70" s="26" t="s">
        <v>2230</v>
      </c>
      <c r="D70" s="26" t="s">
        <v>2250</v>
      </c>
      <c r="E70" s="26" t="s">
        <v>909</v>
      </c>
      <c r="F70" s="26" t="s">
        <v>2251</v>
      </c>
      <c r="G70" s="26" t="s">
        <v>2252</v>
      </c>
      <c r="H70" s="26" t="s">
        <v>2253</v>
      </c>
      <c r="I70" s="26" t="s">
        <v>2254</v>
      </c>
      <c r="J70" s="26" t="s">
        <v>912</v>
      </c>
      <c r="K70" s="26" t="s">
        <v>7</v>
      </c>
      <c r="L70" s="26" t="s">
        <v>7</v>
      </c>
      <c r="M70" s="28">
        <v>44958</v>
      </c>
      <c r="N70" s="28">
        <v>45199</v>
      </c>
      <c r="O70" s="28" t="s">
        <v>51</v>
      </c>
      <c r="P70" s="28" t="s">
        <v>833</v>
      </c>
      <c r="Q70" s="28" t="s">
        <v>410</v>
      </c>
      <c r="R70" s="28" t="s">
        <v>411</v>
      </c>
      <c r="S70" s="28" t="s">
        <v>834</v>
      </c>
      <c r="T70" s="26" t="s">
        <v>183</v>
      </c>
      <c r="U70" s="26" t="s">
        <v>183</v>
      </c>
      <c r="V70" s="26" t="s">
        <v>183</v>
      </c>
      <c r="W70" s="26" t="s">
        <v>183</v>
      </c>
      <c r="X70" s="26" t="s">
        <v>183</v>
      </c>
      <c r="Y70" s="26">
        <v>0.16</v>
      </c>
      <c r="Z70" s="29">
        <f t="shared" si="1"/>
        <v>0.16</v>
      </c>
      <c r="AA70" s="29">
        <v>0</v>
      </c>
      <c r="AB70" s="29">
        <v>0</v>
      </c>
      <c r="AC70" s="29">
        <v>1</v>
      </c>
      <c r="AD70" s="29">
        <v>0</v>
      </c>
      <c r="AE70" s="29" t="s">
        <v>2255</v>
      </c>
      <c r="AF70" s="30" t="s">
        <v>2256</v>
      </c>
      <c r="AG70" s="30" t="s">
        <v>2257</v>
      </c>
      <c r="AH70" s="30">
        <v>0</v>
      </c>
      <c r="AI70" s="47">
        <v>0.25</v>
      </c>
      <c r="AJ70" s="48" t="s">
        <v>2162</v>
      </c>
      <c r="AK70" s="48" t="s">
        <v>367</v>
      </c>
      <c r="AL70" s="48" t="s">
        <v>367</v>
      </c>
      <c r="AM70" s="48" t="s">
        <v>367</v>
      </c>
      <c r="AN70" s="31">
        <v>0</v>
      </c>
      <c r="AO70" s="67">
        <v>0</v>
      </c>
      <c r="AP70" s="67">
        <v>0</v>
      </c>
      <c r="AQ70" s="67">
        <v>0</v>
      </c>
      <c r="AR70" s="67">
        <v>0</v>
      </c>
      <c r="AS70" s="31">
        <v>0</v>
      </c>
      <c r="AT70" s="34"/>
      <c r="AU70" s="33"/>
      <c r="AV70" s="33"/>
      <c r="AW70" s="33"/>
      <c r="AX70" s="33"/>
      <c r="AY70" s="43">
        <f t="shared" si="2"/>
        <v>0.04</v>
      </c>
      <c r="AZ70" s="43">
        <f t="shared" si="0"/>
        <v>0.25</v>
      </c>
      <c r="BA70" s="44" t="str">
        <f t="shared" si="3"/>
        <v>AVANCE MINIMO</v>
      </c>
      <c r="BB70" s="46">
        <f t="shared" si="4"/>
        <v>0</v>
      </c>
      <c r="BC70" s="45" t="str">
        <f t="shared" si="5"/>
        <v>VENCIDO</v>
      </c>
      <c r="BD70" s="75"/>
    </row>
    <row r="71" spans="1:56" ht="253.5" customHeight="1" thickBot="1" x14ac:dyDescent="0.3">
      <c r="A71" s="27">
        <v>64</v>
      </c>
      <c r="B71" s="26" t="s">
        <v>1646</v>
      </c>
      <c r="C71" s="26" t="s">
        <v>7</v>
      </c>
      <c r="D71" s="26" t="s">
        <v>1924</v>
      </c>
      <c r="E71" s="26" t="s">
        <v>1656</v>
      </c>
      <c r="F71" s="26" t="s">
        <v>2258</v>
      </c>
      <c r="G71" s="26" t="s">
        <v>2259</v>
      </c>
      <c r="H71" s="26" t="s">
        <v>2260</v>
      </c>
      <c r="I71" s="26" t="s">
        <v>2261</v>
      </c>
      <c r="J71" s="26" t="s">
        <v>1649</v>
      </c>
      <c r="K71" s="26" t="s">
        <v>7</v>
      </c>
      <c r="L71" s="26" t="s">
        <v>7</v>
      </c>
      <c r="M71" s="28">
        <v>44927</v>
      </c>
      <c r="N71" s="28">
        <v>45275</v>
      </c>
      <c r="O71" s="28" t="s">
        <v>23</v>
      </c>
      <c r="P71" s="28" t="s">
        <v>1569</v>
      </c>
      <c r="Q71" s="28" t="s">
        <v>1343</v>
      </c>
      <c r="R71" s="28" t="s">
        <v>1344</v>
      </c>
      <c r="S71" s="28" t="s">
        <v>1345</v>
      </c>
      <c r="T71" s="26" t="s">
        <v>183</v>
      </c>
      <c r="U71" s="26" t="s">
        <v>183</v>
      </c>
      <c r="V71" s="26" t="s">
        <v>183</v>
      </c>
      <c r="W71" s="26" t="s">
        <v>183</v>
      </c>
      <c r="X71" s="26" t="s">
        <v>183</v>
      </c>
      <c r="Y71" s="26">
        <v>0.33</v>
      </c>
      <c r="Z71" s="29">
        <f t="shared" si="1"/>
        <v>0.33</v>
      </c>
      <c r="AA71" s="29">
        <v>0.25</v>
      </c>
      <c r="AB71" s="29">
        <v>0.25</v>
      </c>
      <c r="AC71" s="29">
        <v>0.25</v>
      </c>
      <c r="AD71" s="29">
        <v>0.25</v>
      </c>
      <c r="AE71" s="29" t="s">
        <v>2262</v>
      </c>
      <c r="AF71" s="30">
        <v>0</v>
      </c>
      <c r="AG71" s="30">
        <v>0</v>
      </c>
      <c r="AH71" s="30">
        <v>0</v>
      </c>
      <c r="AI71" s="47">
        <v>0</v>
      </c>
      <c r="AJ71" s="48" t="s">
        <v>2263</v>
      </c>
      <c r="AK71" s="48" t="s">
        <v>2264</v>
      </c>
      <c r="AL71" s="48" t="s">
        <v>2265</v>
      </c>
      <c r="AM71" s="48">
        <v>0</v>
      </c>
      <c r="AN71" s="31">
        <v>0.5</v>
      </c>
      <c r="AO71" s="67" t="s">
        <v>2926</v>
      </c>
      <c r="AP71" s="67" t="s">
        <v>367</v>
      </c>
      <c r="AQ71" s="67" t="s">
        <v>2927</v>
      </c>
      <c r="AR71" s="67" t="s">
        <v>367</v>
      </c>
      <c r="AS71" s="31">
        <v>0</v>
      </c>
      <c r="AT71" s="34"/>
      <c r="AU71" s="33"/>
      <c r="AV71" s="33"/>
      <c r="AW71" s="33"/>
      <c r="AX71" s="33"/>
      <c r="AY71" s="43">
        <f t="shared" si="2"/>
        <v>0.16500000000000001</v>
      </c>
      <c r="AZ71" s="43">
        <f t="shared" si="0"/>
        <v>0.5</v>
      </c>
      <c r="BA71" s="44" t="str">
        <f t="shared" si="3"/>
        <v>AVANCE PARCIAL</v>
      </c>
      <c r="BB71" s="46">
        <f t="shared" si="4"/>
        <v>76</v>
      </c>
      <c r="BC71" s="45" t="str">
        <f t="shared" si="5"/>
        <v>CON TIEMPO</v>
      </c>
      <c r="BD71" s="75">
        <f>SUM(AY71:AY73)</f>
        <v>0.44620000000000004</v>
      </c>
    </row>
    <row r="72" spans="1:56" ht="253.5" customHeight="1" thickBot="1" x14ac:dyDescent="0.3">
      <c r="A72" s="27">
        <v>65</v>
      </c>
      <c r="B72" s="26" t="s">
        <v>1646</v>
      </c>
      <c r="C72" s="26" t="s">
        <v>1890</v>
      </c>
      <c r="D72" s="26" t="s">
        <v>2266</v>
      </c>
      <c r="E72" s="26" t="s">
        <v>1656</v>
      </c>
      <c r="F72" s="26" t="s">
        <v>2267</v>
      </c>
      <c r="G72" s="26" t="s">
        <v>2268</v>
      </c>
      <c r="H72" s="26" t="s">
        <v>2269</v>
      </c>
      <c r="I72" s="26" t="s">
        <v>2270</v>
      </c>
      <c r="J72" s="26" t="s">
        <v>1649</v>
      </c>
      <c r="K72" s="26" t="s">
        <v>7</v>
      </c>
      <c r="L72" s="26" t="s">
        <v>7</v>
      </c>
      <c r="M72" s="28">
        <v>44986</v>
      </c>
      <c r="N72" s="28">
        <v>45230</v>
      </c>
      <c r="O72" s="28" t="s">
        <v>23</v>
      </c>
      <c r="P72" s="28" t="s">
        <v>1569</v>
      </c>
      <c r="Q72" s="28" t="s">
        <v>1343</v>
      </c>
      <c r="R72" s="28" t="s">
        <v>1344</v>
      </c>
      <c r="S72" s="28" t="s">
        <v>1345</v>
      </c>
      <c r="T72" s="26" t="s">
        <v>183</v>
      </c>
      <c r="U72" s="26" t="s">
        <v>183</v>
      </c>
      <c r="V72" s="26" t="s">
        <v>183</v>
      </c>
      <c r="W72" s="26" t="s">
        <v>183</v>
      </c>
      <c r="X72" s="26" t="s">
        <v>183</v>
      </c>
      <c r="Y72" s="26">
        <v>0.33</v>
      </c>
      <c r="Z72" s="29">
        <f t="shared" si="1"/>
        <v>0.33</v>
      </c>
      <c r="AA72" s="29">
        <v>0.1</v>
      </c>
      <c r="AB72" s="29">
        <v>0.3</v>
      </c>
      <c r="AC72" s="29">
        <v>0.3</v>
      </c>
      <c r="AD72" s="29">
        <v>0.3</v>
      </c>
      <c r="AE72" s="29" t="s">
        <v>2271</v>
      </c>
      <c r="AF72" s="30" t="s">
        <v>1651</v>
      </c>
      <c r="AG72" s="30" t="s">
        <v>2272</v>
      </c>
      <c r="AH72" s="30" t="s">
        <v>186</v>
      </c>
      <c r="AI72" s="47">
        <v>0.1</v>
      </c>
      <c r="AJ72" s="48" t="s">
        <v>2273</v>
      </c>
      <c r="AK72" s="48">
        <v>0</v>
      </c>
      <c r="AL72" s="48">
        <v>0</v>
      </c>
      <c r="AM72" s="48">
        <v>0</v>
      </c>
      <c r="AN72" s="31">
        <v>0</v>
      </c>
      <c r="AO72" s="67" t="s">
        <v>2926</v>
      </c>
      <c r="AP72" s="67" t="s">
        <v>367</v>
      </c>
      <c r="AQ72" s="67" t="s">
        <v>2928</v>
      </c>
      <c r="AR72" s="67" t="s">
        <v>367</v>
      </c>
      <c r="AS72" s="31">
        <v>0</v>
      </c>
      <c r="AT72" s="34"/>
      <c r="AU72" s="33"/>
      <c r="AV72" s="33"/>
      <c r="AW72" s="33"/>
      <c r="AX72" s="33"/>
      <c r="AY72" s="43">
        <f t="shared" si="2"/>
        <v>3.3000000000000002E-2</v>
      </c>
      <c r="AZ72" s="43">
        <f t="shared" ref="AZ72:AZ132" si="6">AI72+AN72+AS72+AX72</f>
        <v>0.1</v>
      </c>
      <c r="BA72" s="44" t="str">
        <f t="shared" si="3"/>
        <v>AVANCE MINIMO</v>
      </c>
      <c r="BB72" s="46">
        <f t="shared" si="4"/>
        <v>31</v>
      </c>
      <c r="BC72" s="45" t="str">
        <f t="shared" si="5"/>
        <v>CON TIEMPO</v>
      </c>
      <c r="BD72" s="75"/>
    </row>
    <row r="73" spans="1:56" ht="253.5" customHeight="1" thickBot="1" x14ac:dyDescent="0.3">
      <c r="A73" s="27">
        <v>66</v>
      </c>
      <c r="B73" s="26" t="s">
        <v>1646</v>
      </c>
      <c r="C73" s="26" t="s">
        <v>7</v>
      </c>
      <c r="D73" s="26" t="s">
        <v>7</v>
      </c>
      <c r="E73" s="26" t="s">
        <v>1656</v>
      </c>
      <c r="F73" s="26" t="s">
        <v>2274</v>
      </c>
      <c r="G73" s="26" t="s">
        <v>2275</v>
      </c>
      <c r="H73" s="26" t="s">
        <v>2276</v>
      </c>
      <c r="I73" s="26" t="s">
        <v>2277</v>
      </c>
      <c r="J73" s="26" t="s">
        <v>7</v>
      </c>
      <c r="K73" s="26" t="s">
        <v>2278</v>
      </c>
      <c r="L73" s="26" t="s">
        <v>7</v>
      </c>
      <c r="M73" s="28">
        <v>44927</v>
      </c>
      <c r="N73" s="28">
        <v>45275</v>
      </c>
      <c r="O73" s="28" t="s">
        <v>23</v>
      </c>
      <c r="P73" s="28" t="s">
        <v>1569</v>
      </c>
      <c r="Q73" s="28" t="s">
        <v>1343</v>
      </c>
      <c r="R73" s="28" t="s">
        <v>1344</v>
      </c>
      <c r="S73" s="28" t="s">
        <v>1345</v>
      </c>
      <c r="T73" s="26" t="s">
        <v>183</v>
      </c>
      <c r="U73" s="26" t="s">
        <v>183</v>
      </c>
      <c r="V73" s="26" t="s">
        <v>183</v>
      </c>
      <c r="W73" s="26" t="s">
        <v>183</v>
      </c>
      <c r="X73" s="26" t="s">
        <v>183</v>
      </c>
      <c r="Y73" s="26">
        <v>0.34</v>
      </c>
      <c r="Z73" s="29">
        <f t="shared" ref="Z73:Z133" si="7">(AA73+AB73+AC73+AD73)*Y73</f>
        <v>0.34</v>
      </c>
      <c r="AA73" s="29">
        <v>0</v>
      </c>
      <c r="AB73" s="29">
        <v>0.5</v>
      </c>
      <c r="AC73" s="29">
        <v>0</v>
      </c>
      <c r="AD73" s="29">
        <v>0.5</v>
      </c>
      <c r="AE73" s="29" t="s">
        <v>2279</v>
      </c>
      <c r="AF73" s="30">
        <v>0</v>
      </c>
      <c r="AG73" s="30">
        <v>0</v>
      </c>
      <c r="AH73" s="30">
        <v>0</v>
      </c>
      <c r="AI73" s="47">
        <v>0</v>
      </c>
      <c r="AJ73" s="48" t="s">
        <v>2280</v>
      </c>
      <c r="AK73" s="48" t="s">
        <v>2281</v>
      </c>
      <c r="AL73" s="48" t="s">
        <v>2282</v>
      </c>
      <c r="AM73" s="48">
        <v>0</v>
      </c>
      <c r="AN73" s="31">
        <v>0.45</v>
      </c>
      <c r="AO73" s="67" t="s">
        <v>2929</v>
      </c>
      <c r="AP73" s="67" t="s">
        <v>2930</v>
      </c>
      <c r="AQ73" s="67" t="s">
        <v>2931</v>
      </c>
      <c r="AR73" s="67" t="s">
        <v>367</v>
      </c>
      <c r="AS73" s="31">
        <v>0.28000000000000003</v>
      </c>
      <c r="AT73" s="34"/>
      <c r="AU73" s="33"/>
      <c r="AV73" s="33"/>
      <c r="AW73" s="33"/>
      <c r="AX73" s="33"/>
      <c r="AY73" s="43">
        <f>(AI73+AN73+AS73+AX73)*Y73</f>
        <v>0.2482</v>
      </c>
      <c r="AZ73" s="43">
        <f t="shared" si="6"/>
        <v>0.73</v>
      </c>
      <c r="BA73" s="44" t="str">
        <f t="shared" si="3"/>
        <v>AVANCE SIGNIFICATIVO</v>
      </c>
      <c r="BB73" s="46">
        <f t="shared" si="4"/>
        <v>76</v>
      </c>
      <c r="BC73" s="45" t="str">
        <f t="shared" si="5"/>
        <v>CON TIEMPO</v>
      </c>
      <c r="BD73" s="75"/>
    </row>
    <row r="74" spans="1:56" ht="253.5" customHeight="1" thickBot="1" x14ac:dyDescent="0.3">
      <c r="A74" s="27">
        <v>67</v>
      </c>
      <c r="B74" s="26" t="s">
        <v>361</v>
      </c>
      <c r="C74" s="26" t="s">
        <v>7</v>
      </c>
      <c r="D74" s="26" t="s">
        <v>1924</v>
      </c>
      <c r="E74" s="26" t="s">
        <v>360</v>
      </c>
      <c r="F74" s="26" t="s">
        <v>2283</v>
      </c>
      <c r="G74" s="26" t="s">
        <v>2284</v>
      </c>
      <c r="H74" s="26" t="s">
        <v>2285</v>
      </c>
      <c r="I74" s="26" t="s">
        <v>2286</v>
      </c>
      <c r="J74" s="26" t="s">
        <v>363</v>
      </c>
      <c r="K74" s="26" t="s">
        <v>7</v>
      </c>
      <c r="L74" s="26" t="s">
        <v>7</v>
      </c>
      <c r="M74" s="28">
        <v>45201</v>
      </c>
      <c r="N74" s="28">
        <v>45291</v>
      </c>
      <c r="O74" s="28" t="s">
        <v>335</v>
      </c>
      <c r="P74" s="28" t="s">
        <v>336</v>
      </c>
      <c r="Q74" s="28" t="s">
        <v>337</v>
      </c>
      <c r="R74" s="28" t="s">
        <v>338</v>
      </c>
      <c r="S74" s="28" t="s">
        <v>7</v>
      </c>
      <c r="T74" s="26" t="s">
        <v>183</v>
      </c>
      <c r="U74" s="26" t="s">
        <v>183</v>
      </c>
      <c r="V74" s="26" t="s">
        <v>183</v>
      </c>
      <c r="W74" s="26" t="s">
        <v>183</v>
      </c>
      <c r="X74" s="26" t="s">
        <v>183</v>
      </c>
      <c r="Y74" s="26">
        <v>0.25</v>
      </c>
      <c r="Z74" s="29">
        <f t="shared" si="7"/>
        <v>0.25</v>
      </c>
      <c r="AA74" s="29">
        <v>0</v>
      </c>
      <c r="AB74" s="29">
        <v>0</v>
      </c>
      <c r="AC74" s="29">
        <v>0</v>
      </c>
      <c r="AD74" s="29">
        <v>1</v>
      </c>
      <c r="AE74" s="29" t="s">
        <v>2287</v>
      </c>
      <c r="AF74" s="30" t="s">
        <v>367</v>
      </c>
      <c r="AG74" s="30" t="s">
        <v>2288</v>
      </c>
      <c r="AH74" s="30" t="s">
        <v>367</v>
      </c>
      <c r="AI74" s="47">
        <v>0</v>
      </c>
      <c r="AJ74" s="48" t="s">
        <v>2287</v>
      </c>
      <c r="AK74" s="48" t="s">
        <v>367</v>
      </c>
      <c r="AL74" s="48" t="s">
        <v>2288</v>
      </c>
      <c r="AM74" s="48" t="s">
        <v>367</v>
      </c>
      <c r="AN74" s="31">
        <v>0</v>
      </c>
      <c r="AO74" s="67" t="s">
        <v>2287</v>
      </c>
      <c r="AP74" s="67" t="s">
        <v>367</v>
      </c>
      <c r="AQ74" s="67" t="s">
        <v>2288</v>
      </c>
      <c r="AR74" s="67">
        <v>0</v>
      </c>
      <c r="AS74" s="31">
        <v>0</v>
      </c>
      <c r="AT74" s="34"/>
      <c r="AU74" s="33"/>
      <c r="AV74" s="33"/>
      <c r="AW74" s="33"/>
      <c r="AX74" s="33"/>
      <c r="AY74" s="43">
        <f t="shared" ref="AY74:AY134" si="8">(AI74+AN74+AS74+AX74)*Y74</f>
        <v>0</v>
      </c>
      <c r="AZ74" s="43">
        <f t="shared" si="6"/>
        <v>0</v>
      </c>
      <c r="BA74" s="44" t="str">
        <f t="shared" si="3"/>
        <v>SIN AVANCE</v>
      </c>
      <c r="BB74" s="46">
        <f t="shared" si="4"/>
        <v>92</v>
      </c>
      <c r="BC74" s="45" t="str">
        <f t="shared" si="5"/>
        <v>CON TIEMPO</v>
      </c>
      <c r="BD74" s="75">
        <f>SUM(AY74:AY77)</f>
        <v>0.625</v>
      </c>
    </row>
    <row r="75" spans="1:56" ht="253.5" customHeight="1" thickBot="1" x14ac:dyDescent="0.3">
      <c r="A75" s="27">
        <v>68</v>
      </c>
      <c r="B75" s="26" t="s">
        <v>361</v>
      </c>
      <c r="C75" s="26" t="s">
        <v>7</v>
      </c>
      <c r="D75" s="26" t="s">
        <v>1924</v>
      </c>
      <c r="E75" s="26" t="s">
        <v>360</v>
      </c>
      <c r="F75" s="26" t="s">
        <v>2289</v>
      </c>
      <c r="G75" s="26" t="s">
        <v>2290</v>
      </c>
      <c r="H75" s="26" t="s">
        <v>2291</v>
      </c>
      <c r="I75" s="26" t="s">
        <v>2292</v>
      </c>
      <c r="J75" s="26" t="s">
        <v>363</v>
      </c>
      <c r="K75" s="26" t="s">
        <v>7</v>
      </c>
      <c r="L75" s="26" t="s">
        <v>7</v>
      </c>
      <c r="M75" s="28">
        <v>44958</v>
      </c>
      <c r="N75" s="28">
        <v>45137</v>
      </c>
      <c r="O75" s="28" t="s">
        <v>335</v>
      </c>
      <c r="P75" s="28" t="s">
        <v>336</v>
      </c>
      <c r="Q75" s="28" t="s">
        <v>337</v>
      </c>
      <c r="R75" s="28" t="s">
        <v>338</v>
      </c>
      <c r="S75" s="28" t="s">
        <v>7</v>
      </c>
      <c r="T75" s="26" t="s">
        <v>183</v>
      </c>
      <c r="U75" s="26" t="s">
        <v>183</v>
      </c>
      <c r="V75" s="26" t="s">
        <v>183</v>
      </c>
      <c r="W75" s="26" t="s">
        <v>183</v>
      </c>
      <c r="X75" s="26" t="s">
        <v>183</v>
      </c>
      <c r="Y75" s="26">
        <v>0.25</v>
      </c>
      <c r="Z75" s="29">
        <f t="shared" si="7"/>
        <v>0.25</v>
      </c>
      <c r="AA75" s="29">
        <v>0</v>
      </c>
      <c r="AB75" s="29">
        <v>0</v>
      </c>
      <c r="AC75" s="29">
        <v>0.5</v>
      </c>
      <c r="AD75" s="29">
        <v>0.5</v>
      </c>
      <c r="AE75" s="29" t="s">
        <v>2293</v>
      </c>
      <c r="AF75" s="30" t="s">
        <v>2294</v>
      </c>
      <c r="AG75" s="30" t="s">
        <v>2295</v>
      </c>
      <c r="AH75" s="30" t="s">
        <v>367</v>
      </c>
      <c r="AI75" s="47">
        <v>0.8</v>
      </c>
      <c r="AJ75" s="48" t="s">
        <v>2296</v>
      </c>
      <c r="AK75" s="48" t="s">
        <v>2297</v>
      </c>
      <c r="AL75" s="48" t="s">
        <v>187</v>
      </c>
      <c r="AM75" s="48" t="s">
        <v>187</v>
      </c>
      <c r="AN75" s="31">
        <v>0.2</v>
      </c>
      <c r="AO75" s="67" t="s">
        <v>2888</v>
      </c>
      <c r="AP75" s="67" t="s">
        <v>2888</v>
      </c>
      <c r="AQ75" s="67" t="s">
        <v>2888</v>
      </c>
      <c r="AR75" s="67" t="s">
        <v>2888</v>
      </c>
      <c r="AS75" s="31">
        <v>0</v>
      </c>
      <c r="AT75" s="34"/>
      <c r="AU75" s="33"/>
      <c r="AV75" s="33"/>
      <c r="AW75" s="33"/>
      <c r="AX75" s="33"/>
      <c r="AY75" s="43">
        <f t="shared" si="8"/>
        <v>0.25</v>
      </c>
      <c r="AZ75" s="43">
        <f t="shared" si="6"/>
        <v>1</v>
      </c>
      <c r="BA75" s="44" t="str">
        <f t="shared" si="3"/>
        <v>CUMPLIMIENTO TOTAL</v>
      </c>
      <c r="BB75" s="46" t="str">
        <f t="shared" si="4"/>
        <v>NO APLICA ACTIVIDAD FINALIZADA</v>
      </c>
      <c r="BC75" s="45" t="str">
        <f t="shared" si="5"/>
        <v>NO APLICA ACTIVIDAD FINALIZADA</v>
      </c>
      <c r="BD75" s="75"/>
    </row>
    <row r="76" spans="1:56" ht="253.5" customHeight="1" thickBot="1" x14ac:dyDescent="0.3">
      <c r="A76" s="27">
        <v>69</v>
      </c>
      <c r="B76" s="26" t="s">
        <v>361</v>
      </c>
      <c r="C76" s="26" t="s">
        <v>7</v>
      </c>
      <c r="D76" s="26" t="s">
        <v>1924</v>
      </c>
      <c r="E76" s="26" t="s">
        <v>360</v>
      </c>
      <c r="F76" s="26" t="s">
        <v>2298</v>
      </c>
      <c r="G76" s="26" t="s">
        <v>2299</v>
      </c>
      <c r="H76" s="26" t="s">
        <v>2300</v>
      </c>
      <c r="I76" s="26" t="s">
        <v>2301</v>
      </c>
      <c r="J76" s="26" t="s">
        <v>363</v>
      </c>
      <c r="K76" s="26" t="s">
        <v>7</v>
      </c>
      <c r="L76" s="26" t="s">
        <v>7</v>
      </c>
      <c r="M76" s="28">
        <v>45079</v>
      </c>
      <c r="N76" s="28">
        <v>45291</v>
      </c>
      <c r="O76" s="28" t="s">
        <v>335</v>
      </c>
      <c r="P76" s="28" t="s">
        <v>336</v>
      </c>
      <c r="Q76" s="28" t="s">
        <v>337</v>
      </c>
      <c r="R76" s="28" t="s">
        <v>338</v>
      </c>
      <c r="S76" s="28" t="s">
        <v>7</v>
      </c>
      <c r="T76" s="26" t="s">
        <v>183</v>
      </c>
      <c r="U76" s="26" t="s">
        <v>183</v>
      </c>
      <c r="V76" s="26" t="s">
        <v>183</v>
      </c>
      <c r="W76" s="26" t="s">
        <v>183</v>
      </c>
      <c r="X76" s="26" t="s">
        <v>183</v>
      </c>
      <c r="Y76" s="26">
        <v>0.25</v>
      </c>
      <c r="Z76" s="29">
        <f t="shared" si="7"/>
        <v>0.25</v>
      </c>
      <c r="AA76" s="29">
        <v>0</v>
      </c>
      <c r="AB76" s="29">
        <v>0.5</v>
      </c>
      <c r="AC76" s="29">
        <v>0</v>
      </c>
      <c r="AD76" s="29">
        <v>0.5</v>
      </c>
      <c r="AE76" s="29" t="s">
        <v>385</v>
      </c>
      <c r="AF76" s="30" t="s">
        <v>367</v>
      </c>
      <c r="AG76" s="30" t="s">
        <v>2302</v>
      </c>
      <c r="AH76" s="30" t="s">
        <v>367</v>
      </c>
      <c r="AI76" s="47">
        <v>0</v>
      </c>
      <c r="AJ76" s="48" t="s">
        <v>2303</v>
      </c>
      <c r="AK76" s="48" t="s">
        <v>2304</v>
      </c>
      <c r="AL76" s="48" t="s">
        <v>2302</v>
      </c>
      <c r="AM76" s="48" t="s">
        <v>187</v>
      </c>
      <c r="AN76" s="31">
        <v>0.4</v>
      </c>
      <c r="AO76" s="67" t="s">
        <v>2932</v>
      </c>
      <c r="AP76" s="67" t="s">
        <v>2933</v>
      </c>
      <c r="AQ76" s="67" t="s">
        <v>2934</v>
      </c>
      <c r="AR76" s="67">
        <v>0</v>
      </c>
      <c r="AS76" s="31">
        <v>0.1</v>
      </c>
      <c r="AT76" s="34"/>
      <c r="AU76" s="33"/>
      <c r="AV76" s="33"/>
      <c r="AW76" s="33"/>
      <c r="AX76" s="33"/>
      <c r="AY76" s="43">
        <f t="shared" si="8"/>
        <v>0.125</v>
      </c>
      <c r="AZ76" s="43">
        <f t="shared" si="6"/>
        <v>0.5</v>
      </c>
      <c r="BA76" s="44" t="str">
        <f t="shared" si="3"/>
        <v>AVANCE PARCIAL</v>
      </c>
      <c r="BB76" s="46">
        <f t="shared" si="4"/>
        <v>92</v>
      </c>
      <c r="BC76" s="45" t="str">
        <f t="shared" si="5"/>
        <v>CON TIEMPO</v>
      </c>
      <c r="BD76" s="75"/>
    </row>
    <row r="77" spans="1:56" ht="253.5" customHeight="1" thickBot="1" x14ac:dyDescent="0.3">
      <c r="A77" s="27">
        <v>70</v>
      </c>
      <c r="B77" s="26" t="s">
        <v>361</v>
      </c>
      <c r="C77" s="26" t="s">
        <v>7</v>
      </c>
      <c r="D77" s="26" t="s">
        <v>1924</v>
      </c>
      <c r="E77" s="26" t="s">
        <v>360</v>
      </c>
      <c r="F77" s="26" t="s">
        <v>2305</v>
      </c>
      <c r="G77" s="26" t="s">
        <v>2306</v>
      </c>
      <c r="H77" s="26" t="s">
        <v>351</v>
      </c>
      <c r="I77" s="26" t="s">
        <v>352</v>
      </c>
      <c r="J77" s="26" t="s">
        <v>363</v>
      </c>
      <c r="K77" s="26" t="s">
        <v>7</v>
      </c>
      <c r="L77" s="26" t="s">
        <v>7</v>
      </c>
      <c r="M77" s="28">
        <v>44958</v>
      </c>
      <c r="N77" s="28">
        <v>45199</v>
      </c>
      <c r="O77" s="28" t="s">
        <v>335</v>
      </c>
      <c r="P77" s="28" t="s">
        <v>336</v>
      </c>
      <c r="Q77" s="28" t="s">
        <v>337</v>
      </c>
      <c r="R77" s="28" t="s">
        <v>338</v>
      </c>
      <c r="S77" s="28" t="s">
        <v>7</v>
      </c>
      <c r="T77" s="26" t="s">
        <v>183</v>
      </c>
      <c r="U77" s="26" t="s">
        <v>183</v>
      </c>
      <c r="V77" s="26" t="s">
        <v>183</v>
      </c>
      <c r="W77" s="26" t="s">
        <v>183</v>
      </c>
      <c r="X77" s="26" t="s">
        <v>183</v>
      </c>
      <c r="Y77" s="26">
        <v>0.25</v>
      </c>
      <c r="Z77" s="29">
        <f t="shared" si="7"/>
        <v>0.25</v>
      </c>
      <c r="AA77" s="29">
        <v>0.32</v>
      </c>
      <c r="AB77" s="29">
        <v>0.32</v>
      </c>
      <c r="AC77" s="29">
        <v>0.32</v>
      </c>
      <c r="AD77" s="29">
        <v>0.04</v>
      </c>
      <c r="AE77" s="29" t="s">
        <v>353</v>
      </c>
      <c r="AF77" s="30" t="s">
        <v>354</v>
      </c>
      <c r="AG77" s="30" t="s">
        <v>355</v>
      </c>
      <c r="AH77" s="30" t="s">
        <v>356</v>
      </c>
      <c r="AI77" s="47">
        <v>0</v>
      </c>
      <c r="AJ77" s="48" t="s">
        <v>357</v>
      </c>
      <c r="AK77" s="48" t="s">
        <v>358</v>
      </c>
      <c r="AL77" s="48" t="s">
        <v>359</v>
      </c>
      <c r="AM77" s="48" t="s">
        <v>2307</v>
      </c>
      <c r="AN77" s="31">
        <v>0.67</v>
      </c>
      <c r="AO77" s="67" t="s">
        <v>2935</v>
      </c>
      <c r="AP77" s="67" t="s">
        <v>358</v>
      </c>
      <c r="AQ77" s="67" t="s">
        <v>2888</v>
      </c>
      <c r="AR77" s="67" t="s">
        <v>2888</v>
      </c>
      <c r="AS77" s="31">
        <v>0.33</v>
      </c>
      <c r="AT77" s="34"/>
      <c r="AU77" s="33"/>
      <c r="AV77" s="33"/>
      <c r="AW77" s="33"/>
      <c r="AX77" s="33"/>
      <c r="AY77" s="43">
        <f t="shared" si="8"/>
        <v>0.25</v>
      </c>
      <c r="AZ77" s="43">
        <f t="shared" si="6"/>
        <v>1</v>
      </c>
      <c r="BA77" s="44" t="str">
        <f t="shared" si="3"/>
        <v>CUMPLIMIENTO TOTAL</v>
      </c>
      <c r="BB77" s="46" t="str">
        <f t="shared" si="4"/>
        <v>NO APLICA ACTIVIDAD FINALIZADA</v>
      </c>
      <c r="BC77" s="45" t="str">
        <f t="shared" si="5"/>
        <v>NO APLICA ACTIVIDAD FINALIZADA</v>
      </c>
      <c r="BD77" s="75"/>
    </row>
    <row r="78" spans="1:56" ht="253.5" customHeight="1" thickBot="1" x14ac:dyDescent="0.3">
      <c r="A78" s="27">
        <v>71</v>
      </c>
      <c r="B78" s="26" t="s">
        <v>372</v>
      </c>
      <c r="C78" s="26" t="s">
        <v>7</v>
      </c>
      <c r="D78" s="26" t="s">
        <v>7</v>
      </c>
      <c r="E78" s="26" t="s">
        <v>371</v>
      </c>
      <c r="F78" s="26" t="s">
        <v>2308</v>
      </c>
      <c r="G78" s="26" t="s">
        <v>2309</v>
      </c>
      <c r="H78" s="26" t="s">
        <v>1958</v>
      </c>
      <c r="I78" s="26" t="s">
        <v>2310</v>
      </c>
      <c r="J78" s="26" t="s">
        <v>7</v>
      </c>
      <c r="K78" s="26" t="s">
        <v>375</v>
      </c>
      <c r="L78" s="26" t="s">
        <v>7</v>
      </c>
      <c r="M78" s="28">
        <v>45078</v>
      </c>
      <c r="N78" s="28">
        <v>45291</v>
      </c>
      <c r="O78" s="28" t="s">
        <v>335</v>
      </c>
      <c r="P78" s="28" t="s">
        <v>336</v>
      </c>
      <c r="Q78" s="28" t="s">
        <v>337</v>
      </c>
      <c r="R78" s="28" t="s">
        <v>338</v>
      </c>
      <c r="S78" s="28" t="s">
        <v>7</v>
      </c>
      <c r="T78" s="26" t="s">
        <v>183</v>
      </c>
      <c r="U78" s="26" t="s">
        <v>183</v>
      </c>
      <c r="V78" s="26" t="s">
        <v>183</v>
      </c>
      <c r="W78" s="26" t="s">
        <v>183</v>
      </c>
      <c r="X78" s="26" t="s">
        <v>183</v>
      </c>
      <c r="Y78" s="26">
        <v>0.5</v>
      </c>
      <c r="Z78" s="29">
        <f t="shared" si="7"/>
        <v>0.5</v>
      </c>
      <c r="AA78" s="29">
        <v>0</v>
      </c>
      <c r="AB78" s="29">
        <v>0.5</v>
      </c>
      <c r="AC78" s="29">
        <v>0</v>
      </c>
      <c r="AD78" s="29">
        <v>0.5</v>
      </c>
      <c r="AE78" s="29" t="s">
        <v>2311</v>
      </c>
      <c r="AF78" s="30" t="s">
        <v>367</v>
      </c>
      <c r="AG78" s="30" t="s">
        <v>2312</v>
      </c>
      <c r="AH78" s="30" t="s">
        <v>367</v>
      </c>
      <c r="AI78" s="47">
        <v>0</v>
      </c>
      <c r="AJ78" s="48" t="s">
        <v>2313</v>
      </c>
      <c r="AK78" s="48" t="s">
        <v>389</v>
      </c>
      <c r="AL78" s="48" t="s">
        <v>2314</v>
      </c>
      <c r="AM78" s="48" t="s">
        <v>187</v>
      </c>
      <c r="AN78" s="31">
        <v>0.5</v>
      </c>
      <c r="AO78" s="67" t="s">
        <v>2936</v>
      </c>
      <c r="AP78" s="67" t="s">
        <v>2937</v>
      </c>
      <c r="AQ78" s="67" t="s">
        <v>2888</v>
      </c>
      <c r="AR78" s="67" t="s">
        <v>2888</v>
      </c>
      <c r="AS78" s="31">
        <v>0.5</v>
      </c>
      <c r="AT78" s="34"/>
      <c r="AU78" s="33"/>
      <c r="AV78" s="33"/>
      <c r="AW78" s="33"/>
      <c r="AX78" s="33"/>
      <c r="AY78" s="43">
        <f t="shared" si="8"/>
        <v>0.5</v>
      </c>
      <c r="AZ78" s="43">
        <f t="shared" si="6"/>
        <v>1</v>
      </c>
      <c r="BA78" s="44" t="str">
        <f t="shared" ref="BA78:BA139" si="9">IF(AZ78&lt;=0%,"SIN AVANCE",IF(AZ78&lt;33%,"AVANCE MINIMO",IF(AZ78&lt;66%,"AVANCE PARCIAL",IF(AZ78&lt;=99.9%,"AVANCE SIGNIFICATIVO",IF(AZ78=100%,"CUMPLIMIENTO TOTAL","ERROR")))))</f>
        <v>CUMPLIMIENTO TOTAL</v>
      </c>
      <c r="BB78" s="46" t="str">
        <f t="shared" ref="BB78:BB139" si="10">(IF(BA78="CUMPLIMIENTO TOTAL","NO APLICA ACTIVIDAD FINALIZADA",N78-$C$8))</f>
        <v>NO APLICA ACTIVIDAD FINALIZADA</v>
      </c>
      <c r="BC78" s="45" t="str">
        <f t="shared" ref="BC78:BC139" si="11">(IF(BA78="CUMPLIMIENTO TOTAL","NO APLICA ACTIVIDAD FINALIZADA",IF(BB78&lt;=0,"VENCIDO",IF(BB78&lt;=10,"POR VENCER","CON TIEMPO"))))</f>
        <v>NO APLICA ACTIVIDAD FINALIZADA</v>
      </c>
      <c r="BD78" s="75">
        <f>SUM(AY78:AY79)</f>
        <v>1</v>
      </c>
    </row>
    <row r="79" spans="1:56" ht="253.5" customHeight="1" thickBot="1" x14ac:dyDescent="0.3">
      <c r="A79" s="27">
        <v>72</v>
      </c>
      <c r="B79" s="26" t="s">
        <v>2315</v>
      </c>
      <c r="C79" s="26" t="s">
        <v>7</v>
      </c>
      <c r="D79" s="26" t="s">
        <v>7</v>
      </c>
      <c r="E79" s="26" t="s">
        <v>371</v>
      </c>
      <c r="F79" s="26" t="s">
        <v>2316</v>
      </c>
      <c r="G79" s="26" t="s">
        <v>2317</v>
      </c>
      <c r="H79" s="26" t="s">
        <v>373</v>
      </c>
      <c r="I79" s="26" t="s">
        <v>2310</v>
      </c>
      <c r="J79" s="26" t="s">
        <v>7</v>
      </c>
      <c r="K79" s="26" t="s">
        <v>375</v>
      </c>
      <c r="L79" s="26" t="s">
        <v>7</v>
      </c>
      <c r="M79" s="28">
        <v>45078</v>
      </c>
      <c r="N79" s="28">
        <v>45291</v>
      </c>
      <c r="O79" s="28" t="s">
        <v>335</v>
      </c>
      <c r="P79" s="28" t="s">
        <v>336</v>
      </c>
      <c r="Q79" s="28" t="s">
        <v>337</v>
      </c>
      <c r="R79" s="28" t="s">
        <v>338</v>
      </c>
      <c r="S79" s="28" t="s">
        <v>7</v>
      </c>
      <c r="T79" s="26" t="s">
        <v>183</v>
      </c>
      <c r="U79" s="26" t="s">
        <v>183</v>
      </c>
      <c r="V79" s="26" t="s">
        <v>183</v>
      </c>
      <c r="W79" s="26" t="s">
        <v>183</v>
      </c>
      <c r="X79" s="26" t="s">
        <v>183</v>
      </c>
      <c r="Y79" s="26">
        <v>0.5</v>
      </c>
      <c r="Z79" s="29">
        <f t="shared" si="7"/>
        <v>0.5</v>
      </c>
      <c r="AA79" s="29">
        <v>0</v>
      </c>
      <c r="AB79" s="29">
        <v>0.5</v>
      </c>
      <c r="AC79" s="29">
        <v>0</v>
      </c>
      <c r="AD79" s="29">
        <v>0.5</v>
      </c>
      <c r="AE79" s="29" t="s">
        <v>385</v>
      </c>
      <c r="AF79" s="30" t="s">
        <v>367</v>
      </c>
      <c r="AG79" s="30" t="s">
        <v>2318</v>
      </c>
      <c r="AH79" s="30" t="s">
        <v>367</v>
      </c>
      <c r="AI79" s="47">
        <v>0</v>
      </c>
      <c r="AJ79" s="48" t="s">
        <v>2319</v>
      </c>
      <c r="AK79" s="48" t="s">
        <v>379</v>
      </c>
      <c r="AL79" s="48" t="s">
        <v>2314</v>
      </c>
      <c r="AM79" s="48" t="s">
        <v>187</v>
      </c>
      <c r="AN79" s="31">
        <v>0.5</v>
      </c>
      <c r="AO79" s="67" t="s">
        <v>2936</v>
      </c>
      <c r="AP79" s="67" t="s">
        <v>2937</v>
      </c>
      <c r="AQ79" s="67" t="s">
        <v>2888</v>
      </c>
      <c r="AR79" s="67" t="s">
        <v>2888</v>
      </c>
      <c r="AS79" s="31">
        <v>0.5</v>
      </c>
      <c r="AT79" s="34"/>
      <c r="AU79" s="33"/>
      <c r="AV79" s="33"/>
      <c r="AW79" s="33"/>
      <c r="AX79" s="33"/>
      <c r="AY79" s="43">
        <f t="shared" si="8"/>
        <v>0.5</v>
      </c>
      <c r="AZ79" s="43">
        <f t="shared" si="6"/>
        <v>1</v>
      </c>
      <c r="BA79" s="44" t="str">
        <f t="shared" si="9"/>
        <v>CUMPLIMIENTO TOTAL</v>
      </c>
      <c r="BB79" s="46" t="str">
        <f t="shared" si="10"/>
        <v>NO APLICA ACTIVIDAD FINALIZADA</v>
      </c>
      <c r="BC79" s="45" t="str">
        <f t="shared" si="11"/>
        <v>NO APLICA ACTIVIDAD FINALIZADA</v>
      </c>
      <c r="BD79" s="75"/>
    </row>
    <row r="80" spans="1:56" ht="253.5" customHeight="1" thickBot="1" x14ac:dyDescent="0.3">
      <c r="A80" s="27">
        <v>73</v>
      </c>
      <c r="B80" s="26" t="s">
        <v>2320</v>
      </c>
      <c r="C80" s="26" t="s">
        <v>7</v>
      </c>
      <c r="D80" s="26" t="s">
        <v>7</v>
      </c>
      <c r="E80" s="26" t="s">
        <v>7</v>
      </c>
      <c r="F80" s="26" t="s">
        <v>2321</v>
      </c>
      <c r="G80" s="26" t="s">
        <v>2322</v>
      </c>
      <c r="H80" s="26" t="s">
        <v>2323</v>
      </c>
      <c r="I80" s="26" t="s">
        <v>2324</v>
      </c>
      <c r="J80" s="26" t="s">
        <v>7</v>
      </c>
      <c r="K80" s="26" t="s">
        <v>7</v>
      </c>
      <c r="L80" s="26" t="s">
        <v>7</v>
      </c>
      <c r="M80" s="28">
        <v>44927</v>
      </c>
      <c r="N80" s="28">
        <v>45291</v>
      </c>
      <c r="O80" s="28" t="s">
        <v>335</v>
      </c>
      <c r="P80" s="28" t="s">
        <v>336</v>
      </c>
      <c r="Q80" s="28" t="s">
        <v>337</v>
      </c>
      <c r="R80" s="28" t="s">
        <v>338</v>
      </c>
      <c r="S80" s="28" t="s">
        <v>7</v>
      </c>
      <c r="T80" s="26" t="s">
        <v>183</v>
      </c>
      <c r="U80" s="26" t="s">
        <v>183</v>
      </c>
      <c r="V80" s="26" t="s">
        <v>183</v>
      </c>
      <c r="W80" s="26" t="s">
        <v>183</v>
      </c>
      <c r="X80" s="26" t="s">
        <v>183</v>
      </c>
      <c r="Y80" s="26">
        <v>1</v>
      </c>
      <c r="Z80" s="29">
        <f t="shared" si="7"/>
        <v>1</v>
      </c>
      <c r="AA80" s="29">
        <v>0</v>
      </c>
      <c r="AB80" s="29">
        <v>0</v>
      </c>
      <c r="AC80" s="29">
        <v>0</v>
      </c>
      <c r="AD80" s="29">
        <v>1</v>
      </c>
      <c r="AE80" s="29" t="s">
        <v>2325</v>
      </c>
      <c r="AF80" s="30" t="s">
        <v>2326</v>
      </c>
      <c r="AG80" s="30" t="s">
        <v>187</v>
      </c>
      <c r="AH80" s="30" t="s">
        <v>367</v>
      </c>
      <c r="AI80" s="47">
        <v>1</v>
      </c>
      <c r="AJ80" s="48" t="s">
        <v>188</v>
      </c>
      <c r="AK80" s="48" t="s">
        <v>367</v>
      </c>
      <c r="AL80" s="48" t="s">
        <v>367</v>
      </c>
      <c r="AM80" s="48" t="s">
        <v>367</v>
      </c>
      <c r="AN80" s="31">
        <v>0</v>
      </c>
      <c r="AO80" s="67" t="s">
        <v>2938</v>
      </c>
      <c r="AP80" s="67" t="s">
        <v>2326</v>
      </c>
      <c r="AQ80" s="67" t="s">
        <v>187</v>
      </c>
      <c r="AR80" s="67" t="s">
        <v>2888</v>
      </c>
      <c r="AS80" s="31">
        <v>0</v>
      </c>
      <c r="AT80" s="34"/>
      <c r="AU80" s="33"/>
      <c r="AV80" s="33"/>
      <c r="AW80" s="33"/>
      <c r="AX80" s="33"/>
      <c r="AY80" s="43">
        <f t="shared" si="8"/>
        <v>1</v>
      </c>
      <c r="AZ80" s="43">
        <f t="shared" si="6"/>
        <v>1</v>
      </c>
      <c r="BA80" s="44" t="str">
        <f t="shared" si="9"/>
        <v>CUMPLIMIENTO TOTAL</v>
      </c>
      <c r="BB80" s="46" t="str">
        <f t="shared" si="10"/>
        <v>NO APLICA ACTIVIDAD FINALIZADA</v>
      </c>
      <c r="BC80" s="45" t="str">
        <f t="shared" si="11"/>
        <v>NO APLICA ACTIVIDAD FINALIZADA</v>
      </c>
      <c r="BD80" s="43">
        <f>AY80</f>
        <v>1</v>
      </c>
    </row>
    <row r="81" spans="1:56" ht="253.5" customHeight="1" thickBot="1" x14ac:dyDescent="0.3">
      <c r="A81" s="27">
        <v>74</v>
      </c>
      <c r="B81" s="26" t="s">
        <v>2327</v>
      </c>
      <c r="C81" s="26" t="s">
        <v>7</v>
      </c>
      <c r="D81" s="26" t="s">
        <v>7</v>
      </c>
      <c r="E81" s="26" t="s">
        <v>7</v>
      </c>
      <c r="F81" s="26" t="s">
        <v>2328</v>
      </c>
      <c r="G81" s="26" t="s">
        <v>2329</v>
      </c>
      <c r="H81" s="26" t="s">
        <v>2330</v>
      </c>
      <c r="I81" s="26" t="s">
        <v>2331</v>
      </c>
      <c r="J81" s="26" t="s">
        <v>7</v>
      </c>
      <c r="K81" s="26" t="s">
        <v>7</v>
      </c>
      <c r="L81" s="26" t="s">
        <v>7</v>
      </c>
      <c r="M81" s="28">
        <v>44927</v>
      </c>
      <c r="N81" s="28">
        <v>45291</v>
      </c>
      <c r="O81" s="28" t="s">
        <v>335</v>
      </c>
      <c r="P81" s="28" t="s">
        <v>336</v>
      </c>
      <c r="Q81" s="28" t="s">
        <v>337</v>
      </c>
      <c r="R81" s="28" t="s">
        <v>338</v>
      </c>
      <c r="S81" s="28" t="s">
        <v>7</v>
      </c>
      <c r="T81" s="26" t="s">
        <v>183</v>
      </c>
      <c r="U81" s="26" t="s">
        <v>183</v>
      </c>
      <c r="V81" s="26" t="s">
        <v>183</v>
      </c>
      <c r="W81" s="26" t="s">
        <v>183</v>
      </c>
      <c r="X81" s="26" t="s">
        <v>183</v>
      </c>
      <c r="Y81" s="26">
        <v>0.5</v>
      </c>
      <c r="Z81" s="29">
        <f t="shared" si="7"/>
        <v>0.5</v>
      </c>
      <c r="AA81" s="29">
        <v>0.5</v>
      </c>
      <c r="AB81" s="29">
        <v>0</v>
      </c>
      <c r="AC81" s="29">
        <v>0</v>
      </c>
      <c r="AD81" s="29">
        <v>0.5</v>
      </c>
      <c r="AE81" s="29" t="s">
        <v>2332</v>
      </c>
      <c r="AF81" s="30" t="s">
        <v>2333</v>
      </c>
      <c r="AG81" s="30" t="s">
        <v>2334</v>
      </c>
      <c r="AH81" s="30" t="s">
        <v>367</v>
      </c>
      <c r="AI81" s="47">
        <v>0.5</v>
      </c>
      <c r="AJ81" s="48" t="s">
        <v>2335</v>
      </c>
      <c r="AK81" s="48" t="s">
        <v>367</v>
      </c>
      <c r="AL81" s="48" t="s">
        <v>2336</v>
      </c>
      <c r="AM81" s="48" t="s">
        <v>367</v>
      </c>
      <c r="AN81" s="31">
        <v>0</v>
      </c>
      <c r="AO81" s="67" t="s">
        <v>2939</v>
      </c>
      <c r="AP81" s="67" t="s">
        <v>2940</v>
      </c>
      <c r="AQ81" s="67" t="s">
        <v>2334</v>
      </c>
      <c r="AR81" s="67" t="s">
        <v>2888</v>
      </c>
      <c r="AS81" s="31">
        <v>0.5</v>
      </c>
      <c r="AT81" s="34"/>
      <c r="AU81" s="33"/>
      <c r="AV81" s="33"/>
      <c r="AW81" s="33"/>
      <c r="AX81" s="33"/>
      <c r="AY81" s="43">
        <f t="shared" si="8"/>
        <v>0.5</v>
      </c>
      <c r="AZ81" s="43">
        <f t="shared" si="6"/>
        <v>1</v>
      </c>
      <c r="BA81" s="44" t="str">
        <f t="shared" si="9"/>
        <v>CUMPLIMIENTO TOTAL</v>
      </c>
      <c r="BB81" s="46" t="str">
        <f t="shared" si="10"/>
        <v>NO APLICA ACTIVIDAD FINALIZADA</v>
      </c>
      <c r="BC81" s="45" t="str">
        <f t="shared" si="11"/>
        <v>NO APLICA ACTIVIDAD FINALIZADA</v>
      </c>
      <c r="BD81" s="75">
        <f>SUM(AY81:AY82)</f>
        <v>0.875</v>
      </c>
    </row>
    <row r="82" spans="1:56" ht="253.5" customHeight="1" thickBot="1" x14ac:dyDescent="0.3">
      <c r="A82" s="27">
        <v>75</v>
      </c>
      <c r="B82" s="26" t="s">
        <v>2327</v>
      </c>
      <c r="C82" s="26" t="s">
        <v>7</v>
      </c>
      <c r="D82" s="26" t="s">
        <v>7</v>
      </c>
      <c r="E82" s="26" t="s">
        <v>7</v>
      </c>
      <c r="F82" s="26" t="s">
        <v>2337</v>
      </c>
      <c r="G82" s="26" t="s">
        <v>2338</v>
      </c>
      <c r="H82" s="26" t="s">
        <v>2339</v>
      </c>
      <c r="I82" s="26" t="s">
        <v>2340</v>
      </c>
      <c r="J82" s="26" t="s">
        <v>7</v>
      </c>
      <c r="K82" s="26" t="s">
        <v>7</v>
      </c>
      <c r="L82" s="26" t="s">
        <v>7</v>
      </c>
      <c r="M82" s="28">
        <v>44927</v>
      </c>
      <c r="N82" s="28">
        <v>45291</v>
      </c>
      <c r="O82" s="28" t="s">
        <v>335</v>
      </c>
      <c r="P82" s="28" t="s">
        <v>336</v>
      </c>
      <c r="Q82" s="28" t="s">
        <v>337</v>
      </c>
      <c r="R82" s="28" t="s">
        <v>338</v>
      </c>
      <c r="S82" s="28" t="s">
        <v>7</v>
      </c>
      <c r="T82" s="26" t="s">
        <v>183</v>
      </c>
      <c r="U82" s="26" t="s">
        <v>183</v>
      </c>
      <c r="V82" s="26" t="s">
        <v>183</v>
      </c>
      <c r="W82" s="26" t="s">
        <v>183</v>
      </c>
      <c r="X82" s="26" t="s">
        <v>183</v>
      </c>
      <c r="Y82" s="26">
        <v>0.5</v>
      </c>
      <c r="Z82" s="29">
        <f t="shared" si="7"/>
        <v>0.5</v>
      </c>
      <c r="AA82" s="29">
        <v>0.25</v>
      </c>
      <c r="AB82" s="29">
        <v>0.25</v>
      </c>
      <c r="AC82" s="29">
        <v>0.25</v>
      </c>
      <c r="AD82" s="29">
        <v>0.25</v>
      </c>
      <c r="AE82" s="29" t="s">
        <v>2341</v>
      </c>
      <c r="AF82" s="30" t="s">
        <v>2342</v>
      </c>
      <c r="AG82" s="30" t="s">
        <v>2343</v>
      </c>
      <c r="AH82" s="30" t="s">
        <v>367</v>
      </c>
      <c r="AI82" s="47">
        <v>0.25</v>
      </c>
      <c r="AJ82" s="48" t="s">
        <v>2344</v>
      </c>
      <c r="AK82" s="48" t="s">
        <v>2345</v>
      </c>
      <c r="AL82" s="48" t="s">
        <v>2346</v>
      </c>
      <c r="AM82" s="48" t="s">
        <v>187</v>
      </c>
      <c r="AN82" s="31">
        <v>0.25</v>
      </c>
      <c r="AO82" s="67" t="s">
        <v>3387</v>
      </c>
      <c r="AP82" s="67" t="s">
        <v>2941</v>
      </c>
      <c r="AQ82" s="67" t="s">
        <v>2343</v>
      </c>
      <c r="AR82" s="67">
        <v>0</v>
      </c>
      <c r="AS82" s="31">
        <v>0.25</v>
      </c>
      <c r="AT82" s="34"/>
      <c r="AU82" s="33"/>
      <c r="AV82" s="33"/>
      <c r="AW82" s="33"/>
      <c r="AX82" s="33"/>
      <c r="AY82" s="43">
        <f t="shared" si="8"/>
        <v>0.375</v>
      </c>
      <c r="AZ82" s="43">
        <f t="shared" si="6"/>
        <v>0.75</v>
      </c>
      <c r="BA82" s="44" t="str">
        <f t="shared" si="9"/>
        <v>AVANCE SIGNIFICATIVO</v>
      </c>
      <c r="BB82" s="46">
        <f t="shared" si="10"/>
        <v>92</v>
      </c>
      <c r="BC82" s="45" t="str">
        <f t="shared" si="11"/>
        <v>CON TIEMPO</v>
      </c>
      <c r="BD82" s="75"/>
    </row>
    <row r="83" spans="1:56" ht="253.5" customHeight="1" thickBot="1" x14ac:dyDescent="0.3">
      <c r="A83" s="27">
        <v>76</v>
      </c>
      <c r="B83" s="26" t="s">
        <v>2347</v>
      </c>
      <c r="C83" s="26" t="s">
        <v>7</v>
      </c>
      <c r="D83" s="26" t="s">
        <v>7</v>
      </c>
      <c r="E83" s="26" t="s">
        <v>7</v>
      </c>
      <c r="F83" s="26" t="s">
        <v>2348</v>
      </c>
      <c r="G83" s="26" t="s">
        <v>2349</v>
      </c>
      <c r="H83" s="26" t="s">
        <v>2350</v>
      </c>
      <c r="I83" s="26" t="s">
        <v>2351</v>
      </c>
      <c r="J83" s="26" t="s">
        <v>7</v>
      </c>
      <c r="K83" s="26" t="s">
        <v>7</v>
      </c>
      <c r="L83" s="26" t="s">
        <v>7</v>
      </c>
      <c r="M83" s="28">
        <v>44927</v>
      </c>
      <c r="N83" s="28">
        <v>45291</v>
      </c>
      <c r="O83" s="28" t="s">
        <v>335</v>
      </c>
      <c r="P83" s="28" t="s">
        <v>336</v>
      </c>
      <c r="Q83" s="28" t="s">
        <v>337</v>
      </c>
      <c r="R83" s="28" t="s">
        <v>338</v>
      </c>
      <c r="S83" s="28" t="s">
        <v>7</v>
      </c>
      <c r="T83" s="26" t="s">
        <v>183</v>
      </c>
      <c r="U83" s="26" t="s">
        <v>183</v>
      </c>
      <c r="V83" s="26" t="s">
        <v>183</v>
      </c>
      <c r="W83" s="26" t="s">
        <v>183</v>
      </c>
      <c r="X83" s="26" t="s">
        <v>183</v>
      </c>
      <c r="Y83" s="26">
        <v>1</v>
      </c>
      <c r="Z83" s="29">
        <f t="shared" si="7"/>
        <v>1</v>
      </c>
      <c r="AA83" s="29">
        <v>0.25</v>
      </c>
      <c r="AB83" s="29">
        <v>0.25</v>
      </c>
      <c r="AC83" s="29">
        <v>0.25</v>
      </c>
      <c r="AD83" s="29">
        <v>0.25</v>
      </c>
      <c r="AE83" s="29" t="s">
        <v>2352</v>
      </c>
      <c r="AF83" s="30" t="s">
        <v>2353</v>
      </c>
      <c r="AG83" s="30" t="s">
        <v>2354</v>
      </c>
      <c r="AH83" s="30" t="s">
        <v>367</v>
      </c>
      <c r="AI83" s="47">
        <v>0.25</v>
      </c>
      <c r="AJ83" s="48" t="s">
        <v>2355</v>
      </c>
      <c r="AK83" s="48" t="s">
        <v>2356</v>
      </c>
      <c r="AL83" s="48" t="s">
        <v>2357</v>
      </c>
      <c r="AM83" s="48" t="s">
        <v>367</v>
      </c>
      <c r="AN83" s="31">
        <v>0.25</v>
      </c>
      <c r="AO83" s="67" t="s">
        <v>2942</v>
      </c>
      <c r="AP83" s="67" t="s">
        <v>2943</v>
      </c>
      <c r="AQ83" s="67" t="s">
        <v>2354</v>
      </c>
      <c r="AR83" s="67">
        <v>0</v>
      </c>
      <c r="AS83" s="31">
        <v>0.25</v>
      </c>
      <c r="AT83" s="34"/>
      <c r="AU83" s="33"/>
      <c r="AV83" s="33"/>
      <c r="AW83" s="33"/>
      <c r="AX83" s="33"/>
      <c r="AY83" s="43">
        <f t="shared" si="8"/>
        <v>0.75</v>
      </c>
      <c r="AZ83" s="43">
        <f t="shared" si="6"/>
        <v>0.75</v>
      </c>
      <c r="BA83" s="44" t="str">
        <f t="shared" si="9"/>
        <v>AVANCE SIGNIFICATIVO</v>
      </c>
      <c r="BB83" s="46">
        <f t="shared" si="10"/>
        <v>92</v>
      </c>
      <c r="BC83" s="45" t="str">
        <f t="shared" si="11"/>
        <v>CON TIEMPO</v>
      </c>
      <c r="BD83" s="43">
        <f>AY83</f>
        <v>0.75</v>
      </c>
    </row>
    <row r="84" spans="1:56" ht="253.5" customHeight="1" thickBot="1" x14ac:dyDescent="0.3">
      <c r="A84" s="27">
        <v>77</v>
      </c>
      <c r="B84" s="26" t="s">
        <v>2358</v>
      </c>
      <c r="C84" s="26" t="s">
        <v>7</v>
      </c>
      <c r="D84" s="26" t="s">
        <v>7</v>
      </c>
      <c r="E84" s="26" t="s">
        <v>7</v>
      </c>
      <c r="F84" s="26" t="s">
        <v>2359</v>
      </c>
      <c r="G84" s="26" t="s">
        <v>2360</v>
      </c>
      <c r="H84" s="26" t="s">
        <v>2361</v>
      </c>
      <c r="I84" s="26" t="s">
        <v>2362</v>
      </c>
      <c r="J84" s="26" t="s">
        <v>7</v>
      </c>
      <c r="K84" s="26" t="s">
        <v>7</v>
      </c>
      <c r="L84" s="26" t="s">
        <v>7</v>
      </c>
      <c r="M84" s="28">
        <v>44927</v>
      </c>
      <c r="N84" s="28">
        <v>45291</v>
      </c>
      <c r="O84" s="28" t="s">
        <v>335</v>
      </c>
      <c r="P84" s="28" t="s">
        <v>336</v>
      </c>
      <c r="Q84" s="28" t="s">
        <v>337</v>
      </c>
      <c r="R84" s="28" t="s">
        <v>338</v>
      </c>
      <c r="S84" s="28" t="s">
        <v>7</v>
      </c>
      <c r="T84" s="26" t="s">
        <v>183</v>
      </c>
      <c r="U84" s="26" t="s">
        <v>183</v>
      </c>
      <c r="V84" s="26" t="s">
        <v>183</v>
      </c>
      <c r="W84" s="26" t="s">
        <v>183</v>
      </c>
      <c r="X84" s="26" t="s">
        <v>183</v>
      </c>
      <c r="Y84" s="26">
        <v>1</v>
      </c>
      <c r="Z84" s="29">
        <f t="shared" si="7"/>
        <v>1</v>
      </c>
      <c r="AA84" s="29">
        <v>0.25</v>
      </c>
      <c r="AB84" s="29">
        <v>0.25</v>
      </c>
      <c r="AC84" s="29">
        <v>0.25</v>
      </c>
      <c r="AD84" s="29">
        <v>0.25</v>
      </c>
      <c r="AE84" s="29" t="s">
        <v>2363</v>
      </c>
      <c r="AF84" s="30" t="s">
        <v>2364</v>
      </c>
      <c r="AG84" s="30" t="s">
        <v>2354</v>
      </c>
      <c r="AH84" s="30" t="s">
        <v>367</v>
      </c>
      <c r="AI84" s="47">
        <v>0.25</v>
      </c>
      <c r="AJ84" s="48" t="s">
        <v>2365</v>
      </c>
      <c r="AK84" s="48" t="s">
        <v>2364</v>
      </c>
      <c r="AL84" s="48" t="s">
        <v>2366</v>
      </c>
      <c r="AM84" s="48" t="s">
        <v>187</v>
      </c>
      <c r="AN84" s="31">
        <v>0.25</v>
      </c>
      <c r="AO84" s="67" t="s">
        <v>2944</v>
      </c>
      <c r="AP84" s="67" t="s">
        <v>2364</v>
      </c>
      <c r="AQ84" s="67" t="s">
        <v>2354</v>
      </c>
      <c r="AR84" s="67">
        <v>0</v>
      </c>
      <c r="AS84" s="31">
        <v>0.25</v>
      </c>
      <c r="AT84" s="34"/>
      <c r="AU84" s="33"/>
      <c r="AV84" s="33"/>
      <c r="AW84" s="33"/>
      <c r="AX84" s="33"/>
      <c r="AY84" s="43">
        <f t="shared" si="8"/>
        <v>0.75</v>
      </c>
      <c r="AZ84" s="43">
        <f t="shared" si="6"/>
        <v>0.75</v>
      </c>
      <c r="BA84" s="44" t="str">
        <f t="shared" si="9"/>
        <v>AVANCE SIGNIFICATIVO</v>
      </c>
      <c r="BB84" s="46">
        <f t="shared" si="10"/>
        <v>92</v>
      </c>
      <c r="BC84" s="45" t="str">
        <f t="shared" si="11"/>
        <v>CON TIEMPO</v>
      </c>
      <c r="BD84" s="43">
        <f>AY84</f>
        <v>0.75</v>
      </c>
    </row>
    <row r="85" spans="1:56" ht="90" customHeight="1" thickBot="1" x14ac:dyDescent="0.3">
      <c r="A85" s="27">
        <v>78</v>
      </c>
      <c r="B85" s="26" t="s">
        <v>1021</v>
      </c>
      <c r="C85" s="26" t="s">
        <v>7</v>
      </c>
      <c r="D85" s="26" t="s">
        <v>1924</v>
      </c>
      <c r="E85" s="26" t="s">
        <v>1020</v>
      </c>
      <c r="F85" s="26" t="s">
        <v>2367</v>
      </c>
      <c r="G85" s="26" t="s">
        <v>2368</v>
      </c>
      <c r="H85" s="26" t="s">
        <v>2369</v>
      </c>
      <c r="I85" s="26" t="s">
        <v>2370</v>
      </c>
      <c r="J85" s="26" t="s">
        <v>20</v>
      </c>
      <c r="K85" s="26" t="s">
        <v>7</v>
      </c>
      <c r="L85" s="26" t="s">
        <v>7</v>
      </c>
      <c r="M85" s="28">
        <v>44928</v>
      </c>
      <c r="N85" s="28">
        <v>45107</v>
      </c>
      <c r="O85" s="28" t="s">
        <v>20</v>
      </c>
      <c r="P85" s="28" t="s">
        <v>955</v>
      </c>
      <c r="Q85" s="28" t="s">
        <v>410</v>
      </c>
      <c r="R85" s="28" t="s">
        <v>411</v>
      </c>
      <c r="S85" s="28" t="s">
        <v>786</v>
      </c>
      <c r="T85" s="26" t="s">
        <v>183</v>
      </c>
      <c r="U85" s="26" t="s">
        <v>183</v>
      </c>
      <c r="V85" s="26" t="s">
        <v>183</v>
      </c>
      <c r="W85" s="26" t="s">
        <v>183</v>
      </c>
      <c r="X85" s="26" t="s">
        <v>183</v>
      </c>
      <c r="Y85" s="26">
        <v>0.1</v>
      </c>
      <c r="Z85" s="29">
        <f t="shared" si="7"/>
        <v>0.1</v>
      </c>
      <c r="AA85" s="29">
        <v>0.7</v>
      </c>
      <c r="AB85" s="29">
        <v>0.3</v>
      </c>
      <c r="AC85" s="29">
        <v>0</v>
      </c>
      <c r="AD85" s="29">
        <v>0</v>
      </c>
      <c r="AE85" s="29" t="s">
        <v>2371</v>
      </c>
      <c r="AF85" s="30" t="s">
        <v>2372</v>
      </c>
      <c r="AG85" s="30" t="s">
        <v>2370</v>
      </c>
      <c r="AH85" s="30">
        <v>0</v>
      </c>
      <c r="AI85" s="47">
        <v>0.5</v>
      </c>
      <c r="AJ85" s="48" t="s">
        <v>2373</v>
      </c>
      <c r="AK85" s="48" t="s">
        <v>2374</v>
      </c>
      <c r="AL85" s="48" t="s">
        <v>2375</v>
      </c>
      <c r="AM85" s="48" t="s">
        <v>2376</v>
      </c>
      <c r="AN85" s="31">
        <v>0.1</v>
      </c>
      <c r="AO85" s="67" t="s">
        <v>2945</v>
      </c>
      <c r="AP85" s="67" t="s">
        <v>2946</v>
      </c>
      <c r="AQ85" s="67" t="s">
        <v>367</v>
      </c>
      <c r="AR85" s="67" t="s">
        <v>970</v>
      </c>
      <c r="AS85" s="31">
        <v>0.4</v>
      </c>
      <c r="AT85" s="34"/>
      <c r="AU85" s="33"/>
      <c r="AV85" s="33"/>
      <c r="AW85" s="33"/>
      <c r="AX85" s="33"/>
      <c r="AY85" s="43">
        <f t="shared" si="8"/>
        <v>0.1</v>
      </c>
      <c r="AZ85" s="43">
        <f t="shared" si="6"/>
        <v>1</v>
      </c>
      <c r="BA85" s="44" t="str">
        <f t="shared" si="9"/>
        <v>CUMPLIMIENTO TOTAL</v>
      </c>
      <c r="BB85" s="46" t="str">
        <f t="shared" si="10"/>
        <v>NO APLICA ACTIVIDAD FINALIZADA</v>
      </c>
      <c r="BC85" s="45" t="str">
        <f t="shared" si="11"/>
        <v>NO APLICA ACTIVIDAD FINALIZADA</v>
      </c>
      <c r="BD85" s="75">
        <f>SUM(AY85:AY92)</f>
        <v>0.54500000000000004</v>
      </c>
    </row>
    <row r="86" spans="1:56" ht="90" customHeight="1" thickBot="1" x14ac:dyDescent="0.3">
      <c r="A86" s="27">
        <v>79</v>
      </c>
      <c r="B86" s="26" t="s">
        <v>1021</v>
      </c>
      <c r="C86" s="26" t="s">
        <v>7</v>
      </c>
      <c r="D86" s="26" t="s">
        <v>1924</v>
      </c>
      <c r="E86" s="26" t="s">
        <v>1020</v>
      </c>
      <c r="F86" s="26" t="s">
        <v>2377</v>
      </c>
      <c r="G86" s="26" t="s">
        <v>2378</v>
      </c>
      <c r="H86" s="26" t="s">
        <v>2379</v>
      </c>
      <c r="I86" s="26" t="s">
        <v>2380</v>
      </c>
      <c r="J86" s="26" t="s">
        <v>20</v>
      </c>
      <c r="K86" s="26" t="s">
        <v>7</v>
      </c>
      <c r="L86" s="26" t="s">
        <v>7</v>
      </c>
      <c r="M86" s="28">
        <v>44928</v>
      </c>
      <c r="N86" s="28">
        <v>45289</v>
      </c>
      <c r="O86" s="28" t="s">
        <v>20</v>
      </c>
      <c r="P86" s="28" t="s">
        <v>955</v>
      </c>
      <c r="Q86" s="28" t="s">
        <v>410</v>
      </c>
      <c r="R86" s="28" t="s">
        <v>411</v>
      </c>
      <c r="S86" s="28" t="s">
        <v>786</v>
      </c>
      <c r="T86" s="26" t="s">
        <v>183</v>
      </c>
      <c r="U86" s="26" t="s">
        <v>183</v>
      </c>
      <c r="V86" s="26" t="s">
        <v>183</v>
      </c>
      <c r="W86" s="26" t="s">
        <v>183</v>
      </c>
      <c r="X86" s="26" t="s">
        <v>183</v>
      </c>
      <c r="Y86" s="26">
        <v>0.1</v>
      </c>
      <c r="Z86" s="29">
        <f t="shared" si="7"/>
        <v>0.1</v>
      </c>
      <c r="AA86" s="29">
        <v>0.25</v>
      </c>
      <c r="AB86" s="29">
        <v>0.25</v>
      </c>
      <c r="AC86" s="29">
        <v>0.25</v>
      </c>
      <c r="AD86" s="29">
        <v>0.25</v>
      </c>
      <c r="AE86" s="29" t="s">
        <v>2381</v>
      </c>
      <c r="AF86" s="30" t="s">
        <v>2382</v>
      </c>
      <c r="AG86" s="30" t="s">
        <v>2383</v>
      </c>
      <c r="AH86" s="30" t="s">
        <v>2384</v>
      </c>
      <c r="AI86" s="47">
        <v>0.25</v>
      </c>
      <c r="AJ86" s="48" t="s">
        <v>2385</v>
      </c>
      <c r="AK86" s="48" t="s">
        <v>2386</v>
      </c>
      <c r="AL86" s="48" t="s">
        <v>2387</v>
      </c>
      <c r="AM86" s="48" t="s">
        <v>2376</v>
      </c>
      <c r="AN86" s="31">
        <v>0.25</v>
      </c>
      <c r="AO86" s="67" t="s">
        <v>2947</v>
      </c>
      <c r="AP86" s="67" t="s">
        <v>2948</v>
      </c>
      <c r="AQ86" s="67" t="s">
        <v>2949</v>
      </c>
      <c r="AR86" s="67" t="s">
        <v>970</v>
      </c>
      <c r="AS86" s="31">
        <v>0.25</v>
      </c>
      <c r="AT86" s="34"/>
      <c r="AU86" s="33"/>
      <c r="AV86" s="33"/>
      <c r="AW86" s="33"/>
      <c r="AX86" s="33"/>
      <c r="AY86" s="43">
        <f t="shared" si="8"/>
        <v>7.5000000000000011E-2</v>
      </c>
      <c r="AZ86" s="43">
        <f t="shared" si="6"/>
        <v>0.75</v>
      </c>
      <c r="BA86" s="44" t="str">
        <f t="shared" si="9"/>
        <v>AVANCE SIGNIFICATIVO</v>
      </c>
      <c r="BB86" s="46">
        <f t="shared" si="10"/>
        <v>90</v>
      </c>
      <c r="BC86" s="45" t="str">
        <f t="shared" si="11"/>
        <v>CON TIEMPO</v>
      </c>
      <c r="BD86" s="75"/>
    </row>
    <row r="87" spans="1:56" ht="90" customHeight="1" thickBot="1" x14ac:dyDescent="0.3">
      <c r="A87" s="27">
        <v>80</v>
      </c>
      <c r="B87" s="26" t="s">
        <v>1021</v>
      </c>
      <c r="C87" s="26" t="s">
        <v>1890</v>
      </c>
      <c r="D87" s="26" t="s">
        <v>2388</v>
      </c>
      <c r="E87" s="26" t="s">
        <v>1020</v>
      </c>
      <c r="F87" s="26" t="s">
        <v>2389</v>
      </c>
      <c r="G87" s="26" t="s">
        <v>2390</v>
      </c>
      <c r="H87" s="26" t="s">
        <v>2391</v>
      </c>
      <c r="I87" s="26" t="s">
        <v>2392</v>
      </c>
      <c r="J87" s="26" t="s">
        <v>20</v>
      </c>
      <c r="K87" s="26" t="s">
        <v>7</v>
      </c>
      <c r="L87" s="26" t="s">
        <v>7</v>
      </c>
      <c r="M87" s="28">
        <v>44928</v>
      </c>
      <c r="N87" s="28">
        <v>45106</v>
      </c>
      <c r="O87" s="28" t="s">
        <v>20</v>
      </c>
      <c r="P87" s="28" t="s">
        <v>955</v>
      </c>
      <c r="Q87" s="28" t="s">
        <v>410</v>
      </c>
      <c r="R87" s="28" t="s">
        <v>411</v>
      </c>
      <c r="S87" s="28" t="s">
        <v>786</v>
      </c>
      <c r="T87" s="26" t="s">
        <v>183</v>
      </c>
      <c r="U87" s="26" t="s">
        <v>183</v>
      </c>
      <c r="V87" s="26" t="s">
        <v>183</v>
      </c>
      <c r="W87" s="26" t="s">
        <v>183</v>
      </c>
      <c r="X87" s="26" t="s">
        <v>183</v>
      </c>
      <c r="Y87" s="26">
        <v>0.1</v>
      </c>
      <c r="Z87" s="29">
        <f t="shared" si="7"/>
        <v>0.1</v>
      </c>
      <c r="AA87" s="29">
        <v>0.5</v>
      </c>
      <c r="AB87" s="29">
        <v>0.5</v>
      </c>
      <c r="AC87" s="29">
        <v>0</v>
      </c>
      <c r="AD87" s="29">
        <v>0</v>
      </c>
      <c r="AE87" s="29" t="s">
        <v>2393</v>
      </c>
      <c r="AF87" s="30" t="s">
        <v>2394</v>
      </c>
      <c r="AG87" s="30" t="s">
        <v>2395</v>
      </c>
      <c r="AH87" s="30">
        <v>0</v>
      </c>
      <c r="AI87" s="47">
        <v>0.5</v>
      </c>
      <c r="AJ87" s="48" t="s">
        <v>2396</v>
      </c>
      <c r="AK87" s="48" t="s">
        <v>2397</v>
      </c>
      <c r="AL87" s="48" t="s">
        <v>367</v>
      </c>
      <c r="AM87" s="48" t="s">
        <v>2376</v>
      </c>
      <c r="AN87" s="31">
        <v>0.5</v>
      </c>
      <c r="AO87" s="67" t="s">
        <v>2888</v>
      </c>
      <c r="AP87" s="67" t="s">
        <v>2888</v>
      </c>
      <c r="AQ87" s="67" t="s">
        <v>2888</v>
      </c>
      <c r="AR87" s="67" t="s">
        <v>2888</v>
      </c>
      <c r="AS87" s="31">
        <v>0</v>
      </c>
      <c r="AT87" s="34"/>
      <c r="AU87" s="33"/>
      <c r="AV87" s="33"/>
      <c r="AW87" s="33"/>
      <c r="AX87" s="33"/>
      <c r="AY87" s="43">
        <f t="shared" si="8"/>
        <v>0.1</v>
      </c>
      <c r="AZ87" s="43">
        <f t="shared" si="6"/>
        <v>1</v>
      </c>
      <c r="BA87" s="44" t="str">
        <f t="shared" si="9"/>
        <v>CUMPLIMIENTO TOTAL</v>
      </c>
      <c r="BB87" s="46" t="str">
        <f t="shared" si="10"/>
        <v>NO APLICA ACTIVIDAD FINALIZADA</v>
      </c>
      <c r="BC87" s="45" t="str">
        <f t="shared" si="11"/>
        <v>NO APLICA ACTIVIDAD FINALIZADA</v>
      </c>
      <c r="BD87" s="75"/>
    </row>
    <row r="88" spans="1:56" ht="90" customHeight="1" thickBot="1" x14ac:dyDescent="0.3">
      <c r="A88" s="27">
        <v>81</v>
      </c>
      <c r="B88" s="26" t="s">
        <v>1021</v>
      </c>
      <c r="C88" s="26" t="s">
        <v>7</v>
      </c>
      <c r="D88" s="26" t="s">
        <v>1924</v>
      </c>
      <c r="E88" s="26" t="s">
        <v>1020</v>
      </c>
      <c r="F88" s="26" t="s">
        <v>2398</v>
      </c>
      <c r="G88" s="26" t="s">
        <v>2399</v>
      </c>
      <c r="H88" s="26" t="s">
        <v>2400</v>
      </c>
      <c r="I88" s="26" t="s">
        <v>2401</v>
      </c>
      <c r="J88" s="26" t="s">
        <v>20</v>
      </c>
      <c r="K88" s="26" t="s">
        <v>7</v>
      </c>
      <c r="L88" s="26" t="s">
        <v>7</v>
      </c>
      <c r="M88" s="28">
        <v>45108</v>
      </c>
      <c r="N88" s="28">
        <v>45260</v>
      </c>
      <c r="O88" s="28" t="s">
        <v>20</v>
      </c>
      <c r="P88" s="28" t="s">
        <v>955</v>
      </c>
      <c r="Q88" s="28" t="s">
        <v>410</v>
      </c>
      <c r="R88" s="28" t="s">
        <v>411</v>
      </c>
      <c r="S88" s="28" t="s">
        <v>786</v>
      </c>
      <c r="T88" s="26" t="s">
        <v>183</v>
      </c>
      <c r="U88" s="26" t="s">
        <v>183</v>
      </c>
      <c r="V88" s="26" t="s">
        <v>183</v>
      </c>
      <c r="W88" s="26" t="s">
        <v>183</v>
      </c>
      <c r="X88" s="26" t="s">
        <v>183</v>
      </c>
      <c r="Y88" s="26">
        <v>0.1</v>
      </c>
      <c r="Z88" s="29">
        <f t="shared" si="7"/>
        <v>0.1</v>
      </c>
      <c r="AA88" s="29">
        <v>0</v>
      </c>
      <c r="AB88" s="29">
        <v>0</v>
      </c>
      <c r="AC88" s="29">
        <v>0.5</v>
      </c>
      <c r="AD88" s="29">
        <v>0.5</v>
      </c>
      <c r="AE88" s="29" t="s">
        <v>1205</v>
      </c>
      <c r="AF88" s="30" t="s">
        <v>2402</v>
      </c>
      <c r="AG88" s="30" t="s">
        <v>2403</v>
      </c>
      <c r="AH88" s="30" t="s">
        <v>2402</v>
      </c>
      <c r="AI88" s="47">
        <v>0</v>
      </c>
      <c r="AJ88" s="48" t="s">
        <v>2404</v>
      </c>
      <c r="AK88" s="48" t="s">
        <v>367</v>
      </c>
      <c r="AL88" s="48" t="s">
        <v>367</v>
      </c>
      <c r="AM88" s="48" t="s">
        <v>367</v>
      </c>
      <c r="AN88" s="31">
        <v>0</v>
      </c>
      <c r="AO88" s="67" t="s">
        <v>2950</v>
      </c>
      <c r="AP88" s="67" t="s">
        <v>2951</v>
      </c>
      <c r="AQ88" s="67" t="s">
        <v>2952</v>
      </c>
      <c r="AR88" s="67" t="s">
        <v>2953</v>
      </c>
      <c r="AS88" s="31">
        <v>0.5</v>
      </c>
      <c r="AT88" s="34"/>
      <c r="AU88" s="33"/>
      <c r="AV88" s="33"/>
      <c r="AW88" s="33"/>
      <c r="AX88" s="33"/>
      <c r="AY88" s="43">
        <f t="shared" si="8"/>
        <v>0.05</v>
      </c>
      <c r="AZ88" s="43">
        <f t="shared" si="6"/>
        <v>0.5</v>
      </c>
      <c r="BA88" s="44" t="str">
        <f t="shared" si="9"/>
        <v>AVANCE PARCIAL</v>
      </c>
      <c r="BB88" s="46">
        <f t="shared" si="10"/>
        <v>61</v>
      </c>
      <c r="BC88" s="45" t="str">
        <f t="shared" si="11"/>
        <v>CON TIEMPO</v>
      </c>
      <c r="BD88" s="75"/>
    </row>
    <row r="89" spans="1:56" ht="90" customHeight="1" thickBot="1" x14ac:dyDescent="0.3">
      <c r="A89" s="27">
        <v>82</v>
      </c>
      <c r="B89" s="26" t="s">
        <v>1021</v>
      </c>
      <c r="C89" s="26" t="s">
        <v>7</v>
      </c>
      <c r="D89" s="26" t="s">
        <v>1924</v>
      </c>
      <c r="E89" s="26" t="s">
        <v>1020</v>
      </c>
      <c r="F89" s="26" t="s">
        <v>2405</v>
      </c>
      <c r="G89" s="26" t="s">
        <v>2406</v>
      </c>
      <c r="H89" s="26" t="s">
        <v>2407</v>
      </c>
      <c r="I89" s="26" t="s">
        <v>2408</v>
      </c>
      <c r="J89" s="26" t="s">
        <v>20</v>
      </c>
      <c r="K89" s="26" t="s">
        <v>204</v>
      </c>
      <c r="L89" s="26" t="s">
        <v>7</v>
      </c>
      <c r="M89" s="28">
        <v>44959</v>
      </c>
      <c r="N89" s="28">
        <v>45107</v>
      </c>
      <c r="O89" s="28" t="s">
        <v>20</v>
      </c>
      <c r="P89" s="28" t="s">
        <v>955</v>
      </c>
      <c r="Q89" s="28" t="s">
        <v>410</v>
      </c>
      <c r="R89" s="28" t="s">
        <v>411</v>
      </c>
      <c r="S89" s="28" t="s">
        <v>786</v>
      </c>
      <c r="T89" s="26" t="s">
        <v>183</v>
      </c>
      <c r="U89" s="26" t="s">
        <v>183</v>
      </c>
      <c r="V89" s="26" t="s">
        <v>183</v>
      </c>
      <c r="W89" s="26" t="s">
        <v>183</v>
      </c>
      <c r="X89" s="26" t="s">
        <v>183</v>
      </c>
      <c r="Y89" s="26">
        <v>0.1</v>
      </c>
      <c r="Z89" s="29">
        <f t="shared" si="7"/>
        <v>0.1</v>
      </c>
      <c r="AA89" s="29">
        <v>0.5</v>
      </c>
      <c r="AB89" s="29">
        <v>0.5</v>
      </c>
      <c r="AC89" s="29">
        <v>0</v>
      </c>
      <c r="AD89" s="29">
        <v>0</v>
      </c>
      <c r="AE89" s="29" t="s">
        <v>2409</v>
      </c>
      <c r="AF89" s="30" t="s">
        <v>2410</v>
      </c>
      <c r="AG89" s="30" t="s">
        <v>2395</v>
      </c>
      <c r="AH89" s="30">
        <v>0</v>
      </c>
      <c r="AI89" s="47">
        <v>0.5</v>
      </c>
      <c r="AJ89" s="48" t="s">
        <v>2411</v>
      </c>
      <c r="AK89" s="48" t="s">
        <v>2412</v>
      </c>
      <c r="AL89" s="48" t="s">
        <v>367</v>
      </c>
      <c r="AM89" s="48" t="s">
        <v>2376</v>
      </c>
      <c r="AN89" s="31">
        <v>0.5</v>
      </c>
      <c r="AO89" s="67" t="s">
        <v>2888</v>
      </c>
      <c r="AP89" s="67" t="s">
        <v>2888</v>
      </c>
      <c r="AQ89" s="67" t="s">
        <v>2888</v>
      </c>
      <c r="AR89" s="67" t="s">
        <v>2888</v>
      </c>
      <c r="AS89" s="31">
        <v>0</v>
      </c>
      <c r="AT89" s="34"/>
      <c r="AU89" s="33"/>
      <c r="AV89" s="33"/>
      <c r="AW89" s="33"/>
      <c r="AX89" s="33"/>
      <c r="AY89" s="43">
        <f t="shared" si="8"/>
        <v>0.1</v>
      </c>
      <c r="AZ89" s="43">
        <f t="shared" si="6"/>
        <v>1</v>
      </c>
      <c r="BA89" s="44" t="str">
        <f t="shared" si="9"/>
        <v>CUMPLIMIENTO TOTAL</v>
      </c>
      <c r="BB89" s="46" t="str">
        <f t="shared" si="10"/>
        <v>NO APLICA ACTIVIDAD FINALIZADA</v>
      </c>
      <c r="BC89" s="45" t="str">
        <f t="shared" si="11"/>
        <v>NO APLICA ACTIVIDAD FINALIZADA</v>
      </c>
      <c r="BD89" s="75"/>
    </row>
    <row r="90" spans="1:56" ht="90" customHeight="1" thickBot="1" x14ac:dyDescent="0.3">
      <c r="A90" s="27">
        <v>83</v>
      </c>
      <c r="B90" s="26" t="s">
        <v>1021</v>
      </c>
      <c r="C90" s="26" t="s">
        <v>1890</v>
      </c>
      <c r="D90" s="26" t="s">
        <v>2413</v>
      </c>
      <c r="E90" s="26" t="s">
        <v>1020</v>
      </c>
      <c r="F90" s="26" t="s">
        <v>2414</v>
      </c>
      <c r="G90" s="26" t="s">
        <v>2415</v>
      </c>
      <c r="H90" s="26" t="s">
        <v>2416</v>
      </c>
      <c r="I90" s="26" t="s">
        <v>2417</v>
      </c>
      <c r="J90" s="26" t="s">
        <v>20</v>
      </c>
      <c r="K90" s="26" t="s">
        <v>204</v>
      </c>
      <c r="L90" s="26" t="s">
        <v>7</v>
      </c>
      <c r="M90" s="28">
        <v>44958</v>
      </c>
      <c r="N90" s="28">
        <v>45107</v>
      </c>
      <c r="O90" s="28" t="s">
        <v>20</v>
      </c>
      <c r="P90" s="28" t="s">
        <v>955</v>
      </c>
      <c r="Q90" s="28" t="s">
        <v>410</v>
      </c>
      <c r="R90" s="28" t="s">
        <v>411</v>
      </c>
      <c r="S90" s="28" t="s">
        <v>786</v>
      </c>
      <c r="T90" s="26" t="s">
        <v>183</v>
      </c>
      <c r="U90" s="26" t="s">
        <v>183</v>
      </c>
      <c r="V90" s="26" t="s">
        <v>183</v>
      </c>
      <c r="W90" s="26" t="s">
        <v>183</v>
      </c>
      <c r="X90" s="26" t="s">
        <v>183</v>
      </c>
      <c r="Y90" s="26">
        <v>0.1</v>
      </c>
      <c r="Z90" s="29">
        <f t="shared" si="7"/>
        <v>0.1</v>
      </c>
      <c r="AA90" s="29">
        <v>0.5</v>
      </c>
      <c r="AB90" s="29">
        <v>0.5</v>
      </c>
      <c r="AC90" s="29">
        <v>0</v>
      </c>
      <c r="AD90" s="29">
        <v>0</v>
      </c>
      <c r="AE90" s="29" t="s">
        <v>2418</v>
      </c>
      <c r="AF90" s="30" t="s">
        <v>2419</v>
      </c>
      <c r="AG90" s="30" t="s">
        <v>2420</v>
      </c>
      <c r="AH90" s="30" t="s">
        <v>2384</v>
      </c>
      <c r="AI90" s="47">
        <v>1</v>
      </c>
      <c r="AJ90" s="48" t="s">
        <v>188</v>
      </c>
      <c r="AK90" s="48" t="s">
        <v>7</v>
      </c>
      <c r="AL90" s="48" t="s">
        <v>7</v>
      </c>
      <c r="AM90" s="48" t="s">
        <v>7</v>
      </c>
      <c r="AN90" s="31">
        <v>0</v>
      </c>
      <c r="AO90" s="67" t="s">
        <v>2888</v>
      </c>
      <c r="AP90" s="67" t="s">
        <v>2888</v>
      </c>
      <c r="AQ90" s="67" t="s">
        <v>2888</v>
      </c>
      <c r="AR90" s="67" t="s">
        <v>2888</v>
      </c>
      <c r="AS90" s="31">
        <v>0</v>
      </c>
      <c r="AT90" s="34"/>
      <c r="AU90" s="33"/>
      <c r="AV90" s="33"/>
      <c r="AW90" s="33"/>
      <c r="AX90" s="33"/>
      <c r="AY90" s="43">
        <f t="shared" si="8"/>
        <v>0.1</v>
      </c>
      <c r="AZ90" s="43">
        <f t="shared" si="6"/>
        <v>1</v>
      </c>
      <c r="BA90" s="44" t="str">
        <f t="shared" si="9"/>
        <v>CUMPLIMIENTO TOTAL</v>
      </c>
      <c r="BB90" s="46" t="str">
        <f t="shared" si="10"/>
        <v>NO APLICA ACTIVIDAD FINALIZADA</v>
      </c>
      <c r="BC90" s="45" t="str">
        <f t="shared" si="11"/>
        <v>NO APLICA ACTIVIDAD FINALIZADA</v>
      </c>
      <c r="BD90" s="75"/>
    </row>
    <row r="91" spans="1:56" ht="90" customHeight="1" thickBot="1" x14ac:dyDescent="0.3">
      <c r="A91" s="27">
        <v>84</v>
      </c>
      <c r="B91" s="26" t="s">
        <v>1021</v>
      </c>
      <c r="C91" s="26" t="s">
        <v>1890</v>
      </c>
      <c r="D91" s="26" t="s">
        <v>2421</v>
      </c>
      <c r="E91" s="26" t="s">
        <v>1020</v>
      </c>
      <c r="F91" s="26" t="s">
        <v>2422</v>
      </c>
      <c r="G91" s="71" t="s">
        <v>2423</v>
      </c>
      <c r="H91" s="72" t="s">
        <v>2424</v>
      </c>
      <c r="I91" s="72" t="s">
        <v>2425</v>
      </c>
      <c r="J91" s="65" t="s">
        <v>20</v>
      </c>
      <c r="K91" s="65" t="s">
        <v>204</v>
      </c>
      <c r="L91" s="26" t="s">
        <v>7</v>
      </c>
      <c r="M91" s="73">
        <v>44928</v>
      </c>
      <c r="N91" s="74">
        <v>45260</v>
      </c>
      <c r="O91" s="28" t="s">
        <v>20</v>
      </c>
      <c r="P91" s="28" t="s">
        <v>955</v>
      </c>
      <c r="Q91" s="28" t="s">
        <v>410</v>
      </c>
      <c r="R91" s="28" t="s">
        <v>411</v>
      </c>
      <c r="S91" s="28" t="s">
        <v>786</v>
      </c>
      <c r="T91" s="26" t="s">
        <v>183</v>
      </c>
      <c r="U91" s="26" t="s">
        <v>183</v>
      </c>
      <c r="V91" s="26" t="s">
        <v>183</v>
      </c>
      <c r="W91" s="26" t="s">
        <v>183</v>
      </c>
      <c r="X91" s="26" t="s">
        <v>183</v>
      </c>
      <c r="Y91" s="26">
        <v>0.1</v>
      </c>
      <c r="Z91" s="29">
        <f t="shared" si="7"/>
        <v>0.1</v>
      </c>
      <c r="AA91" s="29">
        <v>0.25</v>
      </c>
      <c r="AB91" s="29">
        <v>0.25</v>
      </c>
      <c r="AC91" s="29">
        <v>0.25</v>
      </c>
      <c r="AD91" s="29">
        <v>0.25</v>
      </c>
      <c r="AE91" s="29" t="s">
        <v>2426</v>
      </c>
      <c r="AF91" s="30" t="s">
        <v>2427</v>
      </c>
      <c r="AG91" s="30" t="s">
        <v>2402</v>
      </c>
      <c r="AH91" s="30">
        <v>0</v>
      </c>
      <c r="AI91" s="47">
        <v>0</v>
      </c>
      <c r="AJ91" s="48" t="s">
        <v>2428</v>
      </c>
      <c r="AK91" s="48" t="s">
        <v>2429</v>
      </c>
      <c r="AL91" s="48" t="s">
        <v>2430</v>
      </c>
      <c r="AM91" s="48" t="s">
        <v>2376</v>
      </c>
      <c r="AN91" s="31">
        <v>0.1</v>
      </c>
      <c r="AO91" s="67" t="s">
        <v>2954</v>
      </c>
      <c r="AP91" s="67" t="s">
        <v>2955</v>
      </c>
      <c r="AQ91" s="67" t="s">
        <v>2425</v>
      </c>
      <c r="AR91" s="67" t="s">
        <v>970</v>
      </c>
      <c r="AS91" s="31">
        <v>0</v>
      </c>
      <c r="AT91" s="34"/>
      <c r="AU91" s="33"/>
      <c r="AV91" s="33"/>
      <c r="AW91" s="33"/>
      <c r="AX91" s="33"/>
      <c r="AY91" s="43">
        <f t="shared" si="8"/>
        <v>1.0000000000000002E-2</v>
      </c>
      <c r="AZ91" s="43">
        <f t="shared" si="6"/>
        <v>0.1</v>
      </c>
      <c r="BA91" s="44" t="str">
        <f t="shared" si="9"/>
        <v>AVANCE MINIMO</v>
      </c>
      <c r="BB91" s="46">
        <f t="shared" si="10"/>
        <v>61</v>
      </c>
      <c r="BC91" s="45" t="str">
        <f t="shared" si="11"/>
        <v>CON TIEMPO</v>
      </c>
      <c r="BD91" s="75"/>
    </row>
    <row r="92" spans="1:56" ht="90" customHeight="1" thickBot="1" x14ac:dyDescent="0.3">
      <c r="A92" s="27">
        <v>86</v>
      </c>
      <c r="B92" s="26" t="s">
        <v>1021</v>
      </c>
      <c r="C92" s="26" t="s">
        <v>7</v>
      </c>
      <c r="D92" s="26" t="s">
        <v>7</v>
      </c>
      <c r="E92" s="26" t="s">
        <v>1020</v>
      </c>
      <c r="F92" s="26" t="s">
        <v>2431</v>
      </c>
      <c r="G92" s="71" t="s">
        <v>2432</v>
      </c>
      <c r="H92" s="72" t="s">
        <v>2433</v>
      </c>
      <c r="I92" s="72" t="s">
        <v>2434</v>
      </c>
      <c r="J92" s="26" t="s">
        <v>7</v>
      </c>
      <c r="K92" s="26" t="s">
        <v>204</v>
      </c>
      <c r="L92" s="26" t="s">
        <v>7</v>
      </c>
      <c r="M92" s="73">
        <v>44958</v>
      </c>
      <c r="N92" s="74">
        <v>45260</v>
      </c>
      <c r="O92" s="28" t="s">
        <v>20</v>
      </c>
      <c r="P92" s="28" t="s">
        <v>955</v>
      </c>
      <c r="Q92" s="28" t="s">
        <v>410</v>
      </c>
      <c r="R92" s="28" t="s">
        <v>411</v>
      </c>
      <c r="S92" s="28" t="s">
        <v>786</v>
      </c>
      <c r="T92" s="26" t="s">
        <v>183</v>
      </c>
      <c r="U92" s="26" t="s">
        <v>183</v>
      </c>
      <c r="V92" s="26" t="s">
        <v>183</v>
      </c>
      <c r="W92" s="26" t="s">
        <v>183</v>
      </c>
      <c r="X92" s="26" t="s">
        <v>183</v>
      </c>
      <c r="Y92" s="26">
        <v>0.1</v>
      </c>
      <c r="Z92" s="29">
        <f t="shared" si="7"/>
        <v>0.1</v>
      </c>
      <c r="AA92" s="29">
        <v>0.35</v>
      </c>
      <c r="AB92" s="29">
        <v>0.35</v>
      </c>
      <c r="AC92" s="29">
        <v>0.3</v>
      </c>
      <c r="AD92" s="29">
        <v>0</v>
      </c>
      <c r="AE92" s="29" t="s">
        <v>2435</v>
      </c>
      <c r="AF92" s="30" t="s">
        <v>2427</v>
      </c>
      <c r="AG92" s="30" t="s">
        <v>2436</v>
      </c>
      <c r="AH92" s="30">
        <v>0</v>
      </c>
      <c r="AI92" s="47">
        <v>0</v>
      </c>
      <c r="AJ92" s="48" t="s">
        <v>2437</v>
      </c>
      <c r="AK92" s="48" t="s">
        <v>2429</v>
      </c>
      <c r="AL92" s="48" t="s">
        <v>2438</v>
      </c>
      <c r="AM92" s="48" t="s">
        <v>2376</v>
      </c>
      <c r="AN92" s="31">
        <v>0.1</v>
      </c>
      <c r="AO92" s="67" t="s">
        <v>2956</v>
      </c>
      <c r="AP92" s="67" t="s">
        <v>2955</v>
      </c>
      <c r="AQ92" s="67" t="s">
        <v>2434</v>
      </c>
      <c r="AR92" s="67" t="s">
        <v>970</v>
      </c>
      <c r="AS92" s="31">
        <v>0</v>
      </c>
      <c r="AT92" s="34"/>
      <c r="AU92" s="33"/>
      <c r="AV92" s="33"/>
      <c r="AW92" s="33"/>
      <c r="AX92" s="33"/>
      <c r="AY92" s="43">
        <f t="shared" si="8"/>
        <v>1.0000000000000002E-2</v>
      </c>
      <c r="AZ92" s="43">
        <f t="shared" si="6"/>
        <v>0.1</v>
      </c>
      <c r="BA92" s="44" t="str">
        <f t="shared" si="9"/>
        <v>AVANCE MINIMO</v>
      </c>
      <c r="BB92" s="46">
        <f t="shared" si="10"/>
        <v>61</v>
      </c>
      <c r="BC92" s="45" t="str">
        <f t="shared" si="11"/>
        <v>CON TIEMPO</v>
      </c>
      <c r="BD92" s="75"/>
    </row>
    <row r="93" spans="1:56" ht="90" customHeight="1" thickBot="1" x14ac:dyDescent="0.3">
      <c r="A93" s="27">
        <v>88</v>
      </c>
      <c r="B93" s="26" t="s">
        <v>2439</v>
      </c>
      <c r="C93" s="26" t="s">
        <v>7</v>
      </c>
      <c r="D93" s="26" t="s">
        <v>7</v>
      </c>
      <c r="E93" s="26" t="s">
        <v>7</v>
      </c>
      <c r="F93" s="26" t="s">
        <v>2440</v>
      </c>
      <c r="G93" s="26" t="s">
        <v>2441</v>
      </c>
      <c r="H93" s="26" t="s">
        <v>2442</v>
      </c>
      <c r="I93" s="26" t="s">
        <v>2443</v>
      </c>
      <c r="J93" s="26" t="s">
        <v>7</v>
      </c>
      <c r="K93" s="26" t="s">
        <v>7</v>
      </c>
      <c r="L93" s="26" t="s">
        <v>7</v>
      </c>
      <c r="M93" s="28">
        <v>44928</v>
      </c>
      <c r="N93" s="28">
        <v>45289</v>
      </c>
      <c r="O93" s="28" t="s">
        <v>20</v>
      </c>
      <c r="P93" s="28" t="s">
        <v>955</v>
      </c>
      <c r="Q93" s="28" t="s">
        <v>410</v>
      </c>
      <c r="R93" s="28" t="s">
        <v>411</v>
      </c>
      <c r="S93" s="28" t="s">
        <v>786</v>
      </c>
      <c r="T93" s="26" t="s">
        <v>183</v>
      </c>
      <c r="U93" s="26" t="s">
        <v>183</v>
      </c>
      <c r="V93" s="26" t="s">
        <v>183</v>
      </c>
      <c r="W93" s="26" t="s">
        <v>183</v>
      </c>
      <c r="X93" s="26" t="s">
        <v>183</v>
      </c>
      <c r="Y93" s="26">
        <v>0.33</v>
      </c>
      <c r="Z93" s="29">
        <f t="shared" si="7"/>
        <v>0.33</v>
      </c>
      <c r="AA93" s="29">
        <v>0.25</v>
      </c>
      <c r="AB93" s="29">
        <v>0.25</v>
      </c>
      <c r="AC93" s="29">
        <v>0.25</v>
      </c>
      <c r="AD93" s="29">
        <v>0.25</v>
      </c>
      <c r="AE93" s="29" t="s">
        <v>2444</v>
      </c>
      <c r="AF93" s="30" t="s">
        <v>2445</v>
      </c>
      <c r="AG93" s="30" t="s">
        <v>2446</v>
      </c>
      <c r="AH93" s="30" t="s">
        <v>2384</v>
      </c>
      <c r="AI93" s="47">
        <v>0.25</v>
      </c>
      <c r="AJ93" s="48" t="s">
        <v>2447</v>
      </c>
      <c r="AK93" s="48" t="s">
        <v>2448</v>
      </c>
      <c r="AL93" s="48" t="s">
        <v>2449</v>
      </c>
      <c r="AM93" s="48" t="s">
        <v>2376</v>
      </c>
      <c r="AN93" s="31">
        <v>0.25</v>
      </c>
      <c r="AO93" s="67" t="s">
        <v>2957</v>
      </c>
      <c r="AP93" s="67" t="s">
        <v>2958</v>
      </c>
      <c r="AQ93" s="67" t="s">
        <v>2449</v>
      </c>
      <c r="AR93" s="67" t="s">
        <v>970</v>
      </c>
      <c r="AS93" s="31">
        <v>0.25</v>
      </c>
      <c r="AT93" s="34"/>
      <c r="AU93" s="33"/>
      <c r="AV93" s="33"/>
      <c r="AW93" s="33"/>
      <c r="AX93" s="33"/>
      <c r="AY93" s="43">
        <f t="shared" si="8"/>
        <v>0.2475</v>
      </c>
      <c r="AZ93" s="43">
        <f t="shared" si="6"/>
        <v>0.75</v>
      </c>
      <c r="BA93" s="44" t="str">
        <f t="shared" si="9"/>
        <v>AVANCE SIGNIFICATIVO</v>
      </c>
      <c r="BB93" s="46">
        <f t="shared" si="10"/>
        <v>90</v>
      </c>
      <c r="BC93" s="45" t="str">
        <f t="shared" si="11"/>
        <v>CON TIEMPO</v>
      </c>
      <c r="BD93" s="75">
        <f>SUM(AY93:AY95)</f>
        <v>0.75</v>
      </c>
    </row>
    <row r="94" spans="1:56" ht="90" customHeight="1" thickBot="1" x14ac:dyDescent="0.3">
      <c r="A94" s="27">
        <v>89</v>
      </c>
      <c r="B94" s="26" t="s">
        <v>2439</v>
      </c>
      <c r="C94" s="26" t="s">
        <v>7</v>
      </c>
      <c r="D94" s="26" t="s">
        <v>7</v>
      </c>
      <c r="E94" s="26" t="s">
        <v>7</v>
      </c>
      <c r="F94" s="26" t="s">
        <v>2450</v>
      </c>
      <c r="G94" s="26" t="s">
        <v>2451</v>
      </c>
      <c r="H94" s="26" t="s">
        <v>2452</v>
      </c>
      <c r="I94" s="26" t="s">
        <v>2453</v>
      </c>
      <c r="J94" s="26" t="s">
        <v>7</v>
      </c>
      <c r="K94" s="26" t="s">
        <v>7</v>
      </c>
      <c r="L94" s="26" t="s">
        <v>7</v>
      </c>
      <c r="M94" s="28">
        <v>44928</v>
      </c>
      <c r="N94" s="28">
        <v>45289</v>
      </c>
      <c r="O94" s="28" t="s">
        <v>20</v>
      </c>
      <c r="P94" s="28" t="s">
        <v>955</v>
      </c>
      <c r="Q94" s="28" t="s">
        <v>410</v>
      </c>
      <c r="R94" s="28" t="s">
        <v>411</v>
      </c>
      <c r="S94" s="28" t="s">
        <v>786</v>
      </c>
      <c r="T94" s="26" t="s">
        <v>183</v>
      </c>
      <c r="U94" s="26" t="s">
        <v>183</v>
      </c>
      <c r="V94" s="26" t="s">
        <v>183</v>
      </c>
      <c r="W94" s="26" t="s">
        <v>183</v>
      </c>
      <c r="X94" s="26" t="s">
        <v>183</v>
      </c>
      <c r="Y94" s="26">
        <v>0.33</v>
      </c>
      <c r="Z94" s="29">
        <f t="shared" si="7"/>
        <v>0.33</v>
      </c>
      <c r="AA94" s="29">
        <v>0.25</v>
      </c>
      <c r="AB94" s="29">
        <v>0.25</v>
      </c>
      <c r="AC94" s="29">
        <v>0.25</v>
      </c>
      <c r="AD94" s="29">
        <v>0.25</v>
      </c>
      <c r="AE94" s="29" t="s">
        <v>2454</v>
      </c>
      <c r="AF94" s="30" t="s">
        <v>2455</v>
      </c>
      <c r="AG94" s="30" t="s">
        <v>2456</v>
      </c>
      <c r="AH94" s="30" t="s">
        <v>2457</v>
      </c>
      <c r="AI94" s="47">
        <v>0.25</v>
      </c>
      <c r="AJ94" s="48" t="s">
        <v>2458</v>
      </c>
      <c r="AK94" s="48" t="s">
        <v>2453</v>
      </c>
      <c r="AL94" s="48" t="s">
        <v>2449</v>
      </c>
      <c r="AM94" s="48" t="s">
        <v>2376</v>
      </c>
      <c r="AN94" s="31">
        <v>0.25</v>
      </c>
      <c r="AO94" s="67" t="s">
        <v>3388</v>
      </c>
      <c r="AP94" s="67" t="s">
        <v>2959</v>
      </c>
      <c r="AQ94" s="67" t="s">
        <v>2449</v>
      </c>
      <c r="AR94" s="67" t="s">
        <v>970</v>
      </c>
      <c r="AS94" s="31">
        <v>0.25</v>
      </c>
      <c r="AT94" s="34"/>
      <c r="AU94" s="33"/>
      <c r="AV94" s="33"/>
      <c r="AW94" s="33"/>
      <c r="AX94" s="33"/>
      <c r="AY94" s="43">
        <f t="shared" si="8"/>
        <v>0.2475</v>
      </c>
      <c r="AZ94" s="43">
        <f t="shared" si="6"/>
        <v>0.75</v>
      </c>
      <c r="BA94" s="44" t="str">
        <f t="shared" si="9"/>
        <v>AVANCE SIGNIFICATIVO</v>
      </c>
      <c r="BB94" s="46">
        <f t="shared" si="10"/>
        <v>90</v>
      </c>
      <c r="BC94" s="45" t="str">
        <f t="shared" si="11"/>
        <v>CON TIEMPO</v>
      </c>
      <c r="BD94" s="75"/>
    </row>
    <row r="95" spans="1:56" ht="90" customHeight="1" thickBot="1" x14ac:dyDescent="0.3">
      <c r="A95" s="27">
        <v>90</v>
      </c>
      <c r="B95" s="26" t="s">
        <v>2439</v>
      </c>
      <c r="C95" s="26" t="s">
        <v>7</v>
      </c>
      <c r="D95" s="26" t="s">
        <v>7</v>
      </c>
      <c r="E95" s="26" t="s">
        <v>7</v>
      </c>
      <c r="F95" s="26" t="s">
        <v>2459</v>
      </c>
      <c r="G95" s="26" t="s">
        <v>2460</v>
      </c>
      <c r="H95" s="26" t="s">
        <v>2461</v>
      </c>
      <c r="I95" s="26" t="s">
        <v>2462</v>
      </c>
      <c r="J95" s="26" t="s">
        <v>7</v>
      </c>
      <c r="K95" s="26" t="s">
        <v>7</v>
      </c>
      <c r="L95" s="26" t="s">
        <v>7</v>
      </c>
      <c r="M95" s="28">
        <v>44928</v>
      </c>
      <c r="N95" s="28">
        <v>45289</v>
      </c>
      <c r="O95" s="28" t="s">
        <v>20</v>
      </c>
      <c r="P95" s="28" t="s">
        <v>955</v>
      </c>
      <c r="Q95" s="28" t="s">
        <v>410</v>
      </c>
      <c r="R95" s="28" t="s">
        <v>411</v>
      </c>
      <c r="S95" s="28" t="s">
        <v>786</v>
      </c>
      <c r="T95" s="26" t="s">
        <v>183</v>
      </c>
      <c r="U95" s="26" t="s">
        <v>183</v>
      </c>
      <c r="V95" s="26" t="s">
        <v>183</v>
      </c>
      <c r="W95" s="26" t="s">
        <v>183</v>
      </c>
      <c r="X95" s="26" t="s">
        <v>183</v>
      </c>
      <c r="Y95" s="26">
        <v>0.34</v>
      </c>
      <c r="Z95" s="29">
        <f t="shared" si="7"/>
        <v>0.34</v>
      </c>
      <c r="AA95" s="29">
        <v>0.25</v>
      </c>
      <c r="AB95" s="29">
        <v>0.25</v>
      </c>
      <c r="AC95" s="29">
        <v>0.25</v>
      </c>
      <c r="AD95" s="29">
        <v>0.25</v>
      </c>
      <c r="AE95" s="29" t="s">
        <v>2463</v>
      </c>
      <c r="AF95" s="30" t="s">
        <v>2464</v>
      </c>
      <c r="AG95" s="30" t="s">
        <v>2465</v>
      </c>
      <c r="AH95" s="30" t="s">
        <v>2466</v>
      </c>
      <c r="AI95" s="47">
        <v>0.25</v>
      </c>
      <c r="AJ95" s="48" t="s">
        <v>2467</v>
      </c>
      <c r="AK95" s="48" t="s">
        <v>2462</v>
      </c>
      <c r="AL95" s="48" t="s">
        <v>2449</v>
      </c>
      <c r="AM95" s="48" t="s">
        <v>2376</v>
      </c>
      <c r="AN95" s="31">
        <v>0.25</v>
      </c>
      <c r="AO95" s="67" t="s">
        <v>2960</v>
      </c>
      <c r="AP95" s="67" t="s">
        <v>2961</v>
      </c>
      <c r="AQ95" s="67" t="s">
        <v>2449</v>
      </c>
      <c r="AR95" s="67" t="s">
        <v>970</v>
      </c>
      <c r="AS95" s="31">
        <v>0.25</v>
      </c>
      <c r="AT95" s="34"/>
      <c r="AU95" s="33"/>
      <c r="AV95" s="33"/>
      <c r="AW95" s="33"/>
      <c r="AX95" s="33"/>
      <c r="AY95" s="43">
        <f t="shared" si="8"/>
        <v>0.255</v>
      </c>
      <c r="AZ95" s="43">
        <f t="shared" si="6"/>
        <v>0.75</v>
      </c>
      <c r="BA95" s="44" t="str">
        <f t="shared" si="9"/>
        <v>AVANCE SIGNIFICATIVO</v>
      </c>
      <c r="BB95" s="46">
        <f t="shared" si="10"/>
        <v>90</v>
      </c>
      <c r="BC95" s="45" t="str">
        <f t="shared" si="11"/>
        <v>CON TIEMPO</v>
      </c>
      <c r="BD95" s="75"/>
    </row>
    <row r="96" spans="1:56" ht="253.5" customHeight="1" thickBot="1" x14ac:dyDescent="0.3">
      <c r="A96" s="27">
        <v>91</v>
      </c>
      <c r="B96" s="26" t="s">
        <v>1324</v>
      </c>
      <c r="C96" s="26" t="s">
        <v>2230</v>
      </c>
      <c r="D96" s="26" t="s">
        <v>2468</v>
      </c>
      <c r="E96" s="26" t="s">
        <v>1323</v>
      </c>
      <c r="F96" s="26" t="s">
        <v>2469</v>
      </c>
      <c r="G96" s="26" t="s">
        <v>2470</v>
      </c>
      <c r="H96" s="26" t="s">
        <v>2471</v>
      </c>
      <c r="I96" s="26" t="s">
        <v>2472</v>
      </c>
      <c r="J96" s="26" t="s">
        <v>1263</v>
      </c>
      <c r="K96" s="26" t="s">
        <v>7</v>
      </c>
      <c r="L96" s="26" t="s">
        <v>7</v>
      </c>
      <c r="M96" s="28">
        <v>44655</v>
      </c>
      <c r="N96" s="28">
        <v>45289</v>
      </c>
      <c r="O96" s="28" t="s">
        <v>1264</v>
      </c>
      <c r="P96" s="28" t="s">
        <v>1265</v>
      </c>
      <c r="Q96" s="28" t="s">
        <v>410</v>
      </c>
      <c r="R96" s="28" t="s">
        <v>411</v>
      </c>
      <c r="S96" s="28" t="s">
        <v>7</v>
      </c>
      <c r="T96" s="26" t="s">
        <v>183</v>
      </c>
      <c r="U96" s="26" t="s">
        <v>183</v>
      </c>
      <c r="V96" s="26" t="s">
        <v>183</v>
      </c>
      <c r="W96" s="26" t="s">
        <v>183</v>
      </c>
      <c r="X96" s="26" t="s">
        <v>183</v>
      </c>
      <c r="Y96" s="26">
        <v>0.12</v>
      </c>
      <c r="Z96" s="29">
        <f t="shared" si="7"/>
        <v>0.12</v>
      </c>
      <c r="AA96" s="29">
        <v>0</v>
      </c>
      <c r="AB96" s="29">
        <v>0.5</v>
      </c>
      <c r="AC96" s="29">
        <v>0</v>
      </c>
      <c r="AD96" s="29">
        <v>0.5</v>
      </c>
      <c r="AE96" s="29" t="s">
        <v>2473</v>
      </c>
      <c r="AF96" s="30" t="s">
        <v>2474</v>
      </c>
      <c r="AG96" s="30" t="s">
        <v>2475</v>
      </c>
      <c r="AH96" s="30" t="s">
        <v>186</v>
      </c>
      <c r="AI96" s="47">
        <v>0.25</v>
      </c>
      <c r="AJ96" s="48" t="s">
        <v>2476</v>
      </c>
      <c r="AK96" s="48" t="s">
        <v>2477</v>
      </c>
      <c r="AL96" s="48" t="s">
        <v>2478</v>
      </c>
      <c r="AM96" s="48" t="s">
        <v>7</v>
      </c>
      <c r="AN96" s="31">
        <v>0.25</v>
      </c>
      <c r="AO96" s="67" t="s">
        <v>2962</v>
      </c>
      <c r="AP96" s="67" t="s">
        <v>367</v>
      </c>
      <c r="AQ96" s="67" t="s">
        <v>2963</v>
      </c>
      <c r="AR96" s="67" t="s">
        <v>2964</v>
      </c>
      <c r="AS96" s="31">
        <v>0</v>
      </c>
      <c r="AT96" s="34"/>
      <c r="AU96" s="33"/>
      <c r="AV96" s="33"/>
      <c r="AW96" s="33"/>
      <c r="AX96" s="33"/>
      <c r="AY96" s="43">
        <f t="shared" si="8"/>
        <v>0.06</v>
      </c>
      <c r="AZ96" s="43">
        <f t="shared" si="6"/>
        <v>0.5</v>
      </c>
      <c r="BA96" s="44" t="str">
        <f t="shared" si="9"/>
        <v>AVANCE PARCIAL</v>
      </c>
      <c r="BB96" s="46">
        <f t="shared" si="10"/>
        <v>90</v>
      </c>
      <c r="BC96" s="45" t="str">
        <f t="shared" si="11"/>
        <v>CON TIEMPO</v>
      </c>
      <c r="BD96" s="75">
        <f>SUM(AY96:AY104)</f>
        <v>0.83</v>
      </c>
    </row>
    <row r="97" spans="1:56" ht="253.5" customHeight="1" thickBot="1" x14ac:dyDescent="0.3">
      <c r="A97" s="27">
        <v>92</v>
      </c>
      <c r="B97" s="26" t="s">
        <v>1324</v>
      </c>
      <c r="C97" s="26" t="s">
        <v>7</v>
      </c>
      <c r="D97" s="26" t="s">
        <v>1924</v>
      </c>
      <c r="E97" s="26" t="s">
        <v>1323</v>
      </c>
      <c r="F97" s="26" t="s">
        <v>2479</v>
      </c>
      <c r="G97" s="26" t="s">
        <v>2480</v>
      </c>
      <c r="H97" s="26" t="s">
        <v>2471</v>
      </c>
      <c r="I97" s="26" t="s">
        <v>2481</v>
      </c>
      <c r="J97" s="26" t="s">
        <v>1263</v>
      </c>
      <c r="K97" s="26" t="s">
        <v>2482</v>
      </c>
      <c r="L97" s="26" t="s">
        <v>7</v>
      </c>
      <c r="M97" s="28">
        <v>44986</v>
      </c>
      <c r="N97" s="28">
        <v>45275</v>
      </c>
      <c r="O97" s="28" t="s">
        <v>1264</v>
      </c>
      <c r="P97" s="28" t="s">
        <v>1265</v>
      </c>
      <c r="Q97" s="28" t="s">
        <v>410</v>
      </c>
      <c r="R97" s="28" t="s">
        <v>411</v>
      </c>
      <c r="S97" s="28" t="s">
        <v>7</v>
      </c>
      <c r="T97" s="26" t="s">
        <v>183</v>
      </c>
      <c r="U97" s="26" t="s">
        <v>183</v>
      </c>
      <c r="V97" s="26" t="s">
        <v>183</v>
      </c>
      <c r="W97" s="26" t="s">
        <v>183</v>
      </c>
      <c r="X97" s="26" t="s">
        <v>183</v>
      </c>
      <c r="Y97" s="26">
        <v>0.11</v>
      </c>
      <c r="Z97" s="29">
        <f t="shared" si="7"/>
        <v>0.11</v>
      </c>
      <c r="AA97" s="29">
        <v>0.25</v>
      </c>
      <c r="AB97" s="29">
        <v>0.25</v>
      </c>
      <c r="AC97" s="29">
        <v>0.25</v>
      </c>
      <c r="AD97" s="29">
        <v>0.25</v>
      </c>
      <c r="AE97" s="29" t="s">
        <v>2473</v>
      </c>
      <c r="AF97" s="30" t="s">
        <v>2474</v>
      </c>
      <c r="AG97" s="30" t="s">
        <v>2475</v>
      </c>
      <c r="AH97" s="30" t="s">
        <v>186</v>
      </c>
      <c r="AI97" s="47">
        <v>0.25</v>
      </c>
      <c r="AJ97" s="48" t="s">
        <v>2476</v>
      </c>
      <c r="AK97" s="48" t="s">
        <v>2477</v>
      </c>
      <c r="AL97" s="48" t="s">
        <v>2478</v>
      </c>
      <c r="AM97" s="48" t="s">
        <v>7</v>
      </c>
      <c r="AN97" s="31">
        <v>0.25</v>
      </c>
      <c r="AO97" s="67" t="s">
        <v>2962</v>
      </c>
      <c r="AP97" s="67" t="s">
        <v>367</v>
      </c>
      <c r="AQ97" s="67" t="s">
        <v>2963</v>
      </c>
      <c r="AR97" s="67" t="s">
        <v>2964</v>
      </c>
      <c r="AS97" s="31">
        <v>0</v>
      </c>
      <c r="AT97" s="34"/>
      <c r="AU97" s="33"/>
      <c r="AV97" s="33"/>
      <c r="AW97" s="33"/>
      <c r="AX97" s="33"/>
      <c r="AY97" s="43">
        <f t="shared" si="8"/>
        <v>5.5E-2</v>
      </c>
      <c r="AZ97" s="43">
        <f t="shared" si="6"/>
        <v>0.5</v>
      </c>
      <c r="BA97" s="44" t="str">
        <f t="shared" si="9"/>
        <v>AVANCE PARCIAL</v>
      </c>
      <c r="BB97" s="46">
        <f t="shared" si="10"/>
        <v>76</v>
      </c>
      <c r="BC97" s="45" t="str">
        <f t="shared" si="11"/>
        <v>CON TIEMPO</v>
      </c>
      <c r="BD97" s="75"/>
    </row>
    <row r="98" spans="1:56" ht="253.5" customHeight="1" thickBot="1" x14ac:dyDescent="0.3">
      <c r="A98" s="27">
        <v>93</v>
      </c>
      <c r="B98" s="26" t="s">
        <v>1324</v>
      </c>
      <c r="C98" s="26" t="s">
        <v>7</v>
      </c>
      <c r="D98" s="26" t="s">
        <v>1924</v>
      </c>
      <c r="E98" s="26" t="s">
        <v>1323</v>
      </c>
      <c r="F98" s="26" t="s">
        <v>2483</v>
      </c>
      <c r="G98" s="26" t="s">
        <v>2484</v>
      </c>
      <c r="H98" s="26" t="s">
        <v>2485</v>
      </c>
      <c r="I98" s="26" t="s">
        <v>2486</v>
      </c>
      <c r="J98" s="26" t="s">
        <v>1263</v>
      </c>
      <c r="K98" s="26" t="s">
        <v>2482</v>
      </c>
      <c r="L98" s="26" t="s">
        <v>7</v>
      </c>
      <c r="M98" s="28">
        <v>44958</v>
      </c>
      <c r="N98" s="28">
        <v>45259</v>
      </c>
      <c r="O98" s="28" t="s">
        <v>1264</v>
      </c>
      <c r="P98" s="28" t="s">
        <v>1265</v>
      </c>
      <c r="Q98" s="28" t="s">
        <v>410</v>
      </c>
      <c r="R98" s="28" t="s">
        <v>411</v>
      </c>
      <c r="S98" s="28" t="s">
        <v>7</v>
      </c>
      <c r="T98" s="26" t="s">
        <v>183</v>
      </c>
      <c r="U98" s="26" t="s">
        <v>183</v>
      </c>
      <c r="V98" s="26" t="s">
        <v>183</v>
      </c>
      <c r="W98" s="26" t="s">
        <v>183</v>
      </c>
      <c r="X98" s="26" t="s">
        <v>183</v>
      </c>
      <c r="Y98" s="26">
        <v>0.11</v>
      </c>
      <c r="Z98" s="29">
        <f t="shared" si="7"/>
        <v>0.11</v>
      </c>
      <c r="AA98" s="29">
        <v>0.25</v>
      </c>
      <c r="AB98" s="29">
        <v>0.25</v>
      </c>
      <c r="AC98" s="29">
        <v>0.25</v>
      </c>
      <c r="AD98" s="29">
        <v>0.25</v>
      </c>
      <c r="AE98" s="29" t="s">
        <v>2487</v>
      </c>
      <c r="AF98" s="30" t="s">
        <v>2488</v>
      </c>
      <c r="AG98" s="30" t="s">
        <v>2489</v>
      </c>
      <c r="AH98" s="30" t="s">
        <v>186</v>
      </c>
      <c r="AI98" s="47">
        <v>0.66</v>
      </c>
      <c r="AJ98" s="48" t="s">
        <v>2490</v>
      </c>
      <c r="AK98" s="48" t="s">
        <v>2488</v>
      </c>
      <c r="AL98" s="48" t="s">
        <v>7</v>
      </c>
      <c r="AM98" s="48" t="s">
        <v>7</v>
      </c>
      <c r="AN98" s="31">
        <v>0.34</v>
      </c>
      <c r="AO98" s="67" t="s">
        <v>2888</v>
      </c>
      <c r="AP98" s="67" t="s">
        <v>2888</v>
      </c>
      <c r="AQ98" s="67" t="s">
        <v>2888</v>
      </c>
      <c r="AR98" s="67" t="s">
        <v>2888</v>
      </c>
      <c r="AS98" s="31">
        <v>0</v>
      </c>
      <c r="AT98" s="34"/>
      <c r="AU98" s="33"/>
      <c r="AV98" s="33"/>
      <c r="AW98" s="33"/>
      <c r="AX98" s="33"/>
      <c r="AY98" s="43">
        <f t="shared" si="8"/>
        <v>0.11</v>
      </c>
      <c r="AZ98" s="43">
        <f t="shared" si="6"/>
        <v>1</v>
      </c>
      <c r="BA98" s="44" t="str">
        <f t="shared" si="9"/>
        <v>CUMPLIMIENTO TOTAL</v>
      </c>
      <c r="BB98" s="46" t="str">
        <f t="shared" si="10"/>
        <v>NO APLICA ACTIVIDAD FINALIZADA</v>
      </c>
      <c r="BC98" s="45" t="str">
        <f t="shared" si="11"/>
        <v>NO APLICA ACTIVIDAD FINALIZADA</v>
      </c>
      <c r="BD98" s="75"/>
    </row>
    <row r="99" spans="1:56" ht="253.5" customHeight="1" thickBot="1" x14ac:dyDescent="0.3">
      <c r="A99" s="27">
        <v>94</v>
      </c>
      <c r="B99" s="26" t="s">
        <v>1324</v>
      </c>
      <c r="C99" s="26" t="s">
        <v>1890</v>
      </c>
      <c r="D99" s="26" t="s">
        <v>2491</v>
      </c>
      <c r="E99" s="26" t="s">
        <v>1323</v>
      </c>
      <c r="F99" s="26" t="s">
        <v>2492</v>
      </c>
      <c r="G99" s="26" t="s">
        <v>2493</v>
      </c>
      <c r="H99" s="26" t="s">
        <v>1275</v>
      </c>
      <c r="I99" s="26" t="s">
        <v>2494</v>
      </c>
      <c r="J99" s="26" t="s">
        <v>1263</v>
      </c>
      <c r="K99" s="26" t="s">
        <v>2482</v>
      </c>
      <c r="L99" s="26" t="s">
        <v>7</v>
      </c>
      <c r="M99" s="28">
        <v>44958</v>
      </c>
      <c r="N99" s="28">
        <v>45198</v>
      </c>
      <c r="O99" s="28" t="s">
        <v>1264</v>
      </c>
      <c r="P99" s="28" t="s">
        <v>1265</v>
      </c>
      <c r="Q99" s="28" t="s">
        <v>410</v>
      </c>
      <c r="R99" s="28" t="s">
        <v>411</v>
      </c>
      <c r="S99" s="28" t="s">
        <v>7</v>
      </c>
      <c r="T99" s="26" t="s">
        <v>183</v>
      </c>
      <c r="U99" s="26" t="s">
        <v>183</v>
      </c>
      <c r="V99" s="26" t="s">
        <v>183</v>
      </c>
      <c r="W99" s="26" t="s">
        <v>183</v>
      </c>
      <c r="X99" s="26" t="s">
        <v>183</v>
      </c>
      <c r="Y99" s="26">
        <v>0.11</v>
      </c>
      <c r="Z99" s="29">
        <f t="shared" si="7"/>
        <v>0.11</v>
      </c>
      <c r="AA99" s="29">
        <v>0</v>
      </c>
      <c r="AB99" s="29">
        <v>0.33</v>
      </c>
      <c r="AC99" s="29">
        <v>0.33</v>
      </c>
      <c r="AD99" s="29">
        <v>0.34</v>
      </c>
      <c r="AE99" s="29" t="s">
        <v>2495</v>
      </c>
      <c r="AF99" s="30" t="s">
        <v>2496</v>
      </c>
      <c r="AG99" s="30" t="s">
        <v>2497</v>
      </c>
      <c r="AH99" s="30" t="s">
        <v>186</v>
      </c>
      <c r="AI99" s="47">
        <v>0.66</v>
      </c>
      <c r="AJ99" s="48" t="s">
        <v>2498</v>
      </c>
      <c r="AK99" s="48" t="s">
        <v>2235</v>
      </c>
      <c r="AL99" s="48" t="s">
        <v>7</v>
      </c>
      <c r="AM99" s="48" t="s">
        <v>2499</v>
      </c>
      <c r="AN99" s="31">
        <v>0.34</v>
      </c>
      <c r="AO99" s="67" t="s">
        <v>2888</v>
      </c>
      <c r="AP99" s="67" t="s">
        <v>2888</v>
      </c>
      <c r="AQ99" s="67" t="s">
        <v>2888</v>
      </c>
      <c r="AR99" s="67" t="s">
        <v>2888</v>
      </c>
      <c r="AS99" s="31">
        <v>0</v>
      </c>
      <c r="AT99" s="34"/>
      <c r="AU99" s="33"/>
      <c r="AV99" s="33"/>
      <c r="AW99" s="33"/>
      <c r="AX99" s="33"/>
      <c r="AY99" s="43">
        <f t="shared" si="8"/>
        <v>0.11</v>
      </c>
      <c r="AZ99" s="43">
        <f t="shared" si="6"/>
        <v>1</v>
      </c>
      <c r="BA99" s="44" t="str">
        <f t="shared" si="9"/>
        <v>CUMPLIMIENTO TOTAL</v>
      </c>
      <c r="BB99" s="46" t="str">
        <f t="shared" si="10"/>
        <v>NO APLICA ACTIVIDAD FINALIZADA</v>
      </c>
      <c r="BC99" s="45" t="str">
        <f t="shared" si="11"/>
        <v>NO APLICA ACTIVIDAD FINALIZADA</v>
      </c>
      <c r="BD99" s="75"/>
    </row>
    <row r="100" spans="1:56" ht="253.5" customHeight="1" thickBot="1" x14ac:dyDescent="0.3">
      <c r="A100" s="27">
        <v>95</v>
      </c>
      <c r="B100" s="26" t="s">
        <v>1324</v>
      </c>
      <c r="C100" s="26" t="s">
        <v>2500</v>
      </c>
      <c r="D100" s="26" t="s">
        <v>2501</v>
      </c>
      <c r="E100" s="26" t="s">
        <v>1323</v>
      </c>
      <c r="F100" s="26" t="s">
        <v>2502</v>
      </c>
      <c r="G100" s="26" t="s">
        <v>2503</v>
      </c>
      <c r="H100" s="26" t="s">
        <v>2504</v>
      </c>
      <c r="I100" s="26" t="s">
        <v>2505</v>
      </c>
      <c r="J100" s="26" t="s">
        <v>1263</v>
      </c>
      <c r="K100" s="26" t="s">
        <v>2482</v>
      </c>
      <c r="L100" s="26" t="s">
        <v>7</v>
      </c>
      <c r="M100" s="28">
        <v>44958</v>
      </c>
      <c r="N100" s="28">
        <v>45280</v>
      </c>
      <c r="O100" s="28" t="s">
        <v>1264</v>
      </c>
      <c r="P100" s="28" t="s">
        <v>1265</v>
      </c>
      <c r="Q100" s="28" t="s">
        <v>410</v>
      </c>
      <c r="R100" s="28" t="s">
        <v>411</v>
      </c>
      <c r="S100" s="28" t="s">
        <v>7</v>
      </c>
      <c r="T100" s="26" t="s">
        <v>183</v>
      </c>
      <c r="U100" s="26" t="s">
        <v>183</v>
      </c>
      <c r="V100" s="26" t="s">
        <v>183</v>
      </c>
      <c r="W100" s="26" t="s">
        <v>183</v>
      </c>
      <c r="X100" s="26" t="s">
        <v>183</v>
      </c>
      <c r="Y100" s="26">
        <v>0.11</v>
      </c>
      <c r="Z100" s="29">
        <f t="shared" si="7"/>
        <v>0.11</v>
      </c>
      <c r="AA100" s="29">
        <v>0.25</v>
      </c>
      <c r="AB100" s="29">
        <v>0.25</v>
      </c>
      <c r="AC100" s="29">
        <v>0.25</v>
      </c>
      <c r="AD100" s="29">
        <v>0.25</v>
      </c>
      <c r="AE100" s="29" t="s">
        <v>2506</v>
      </c>
      <c r="AF100" s="30" t="s">
        <v>2507</v>
      </c>
      <c r="AG100" s="30" t="s">
        <v>2508</v>
      </c>
      <c r="AH100" s="30" t="s">
        <v>186</v>
      </c>
      <c r="AI100" s="47">
        <v>0.5</v>
      </c>
      <c r="AJ100" s="48" t="s">
        <v>2509</v>
      </c>
      <c r="AK100" s="48" t="s">
        <v>2510</v>
      </c>
      <c r="AL100" s="48" t="s">
        <v>2511</v>
      </c>
      <c r="AM100" s="48" t="s">
        <v>7</v>
      </c>
      <c r="AN100" s="31">
        <v>0.25</v>
      </c>
      <c r="AO100" s="67" t="s">
        <v>2965</v>
      </c>
      <c r="AP100" s="67" t="s">
        <v>2966</v>
      </c>
      <c r="AQ100" s="67" t="s">
        <v>186</v>
      </c>
      <c r="AR100" s="67" t="s">
        <v>1272</v>
      </c>
      <c r="AS100" s="31">
        <v>0.25</v>
      </c>
      <c r="AT100" s="34"/>
      <c r="AU100" s="33"/>
      <c r="AV100" s="33"/>
      <c r="AW100" s="33"/>
      <c r="AX100" s="33"/>
      <c r="AY100" s="43">
        <f t="shared" si="8"/>
        <v>0.11</v>
      </c>
      <c r="AZ100" s="43">
        <f t="shared" si="6"/>
        <v>1</v>
      </c>
      <c r="BA100" s="44" t="str">
        <f t="shared" si="9"/>
        <v>CUMPLIMIENTO TOTAL</v>
      </c>
      <c r="BB100" s="46" t="str">
        <f t="shared" si="10"/>
        <v>NO APLICA ACTIVIDAD FINALIZADA</v>
      </c>
      <c r="BC100" s="45" t="str">
        <f t="shared" si="11"/>
        <v>NO APLICA ACTIVIDAD FINALIZADA</v>
      </c>
      <c r="BD100" s="75"/>
    </row>
    <row r="101" spans="1:56" ht="253.5" customHeight="1" thickBot="1" x14ac:dyDescent="0.3">
      <c r="A101" s="27">
        <v>96</v>
      </c>
      <c r="B101" s="26" t="s">
        <v>1324</v>
      </c>
      <c r="C101" s="26" t="s">
        <v>7</v>
      </c>
      <c r="D101" s="26" t="s">
        <v>1924</v>
      </c>
      <c r="E101" s="26" t="s">
        <v>1323</v>
      </c>
      <c r="F101" s="26" t="s">
        <v>2512</v>
      </c>
      <c r="G101" s="26" t="s">
        <v>2513</v>
      </c>
      <c r="H101" s="26">
        <v>1</v>
      </c>
      <c r="I101" s="26" t="s">
        <v>1286</v>
      </c>
      <c r="J101" s="26" t="s">
        <v>1263</v>
      </c>
      <c r="K101" s="26" t="s">
        <v>2482</v>
      </c>
      <c r="L101" s="26" t="s">
        <v>7</v>
      </c>
      <c r="M101" s="28">
        <v>44928</v>
      </c>
      <c r="N101" s="28">
        <v>45259</v>
      </c>
      <c r="O101" s="28" t="s">
        <v>1264</v>
      </c>
      <c r="P101" s="28" t="s">
        <v>1265</v>
      </c>
      <c r="Q101" s="28" t="s">
        <v>410</v>
      </c>
      <c r="R101" s="28" t="s">
        <v>411</v>
      </c>
      <c r="S101" s="28" t="s">
        <v>7</v>
      </c>
      <c r="T101" s="26" t="s">
        <v>183</v>
      </c>
      <c r="U101" s="26" t="s">
        <v>183</v>
      </c>
      <c r="V101" s="26" t="s">
        <v>183</v>
      </c>
      <c r="W101" s="26" t="s">
        <v>183</v>
      </c>
      <c r="X101" s="26" t="s">
        <v>183</v>
      </c>
      <c r="Y101" s="26">
        <v>0.11</v>
      </c>
      <c r="Z101" s="29">
        <f t="shared" si="7"/>
        <v>0.11</v>
      </c>
      <c r="AA101" s="29">
        <v>0.25</v>
      </c>
      <c r="AB101" s="29">
        <v>0.25</v>
      </c>
      <c r="AC101" s="29">
        <v>0.25</v>
      </c>
      <c r="AD101" s="29">
        <v>0.25</v>
      </c>
      <c r="AE101" s="29" t="s">
        <v>2514</v>
      </c>
      <c r="AF101" s="30" t="s">
        <v>2515</v>
      </c>
      <c r="AG101" s="30" t="s">
        <v>2516</v>
      </c>
      <c r="AH101" s="30" t="s">
        <v>186</v>
      </c>
      <c r="AI101" s="47">
        <v>0.25</v>
      </c>
      <c r="AJ101" s="48" t="s">
        <v>2517</v>
      </c>
      <c r="AK101" s="48" t="s">
        <v>2515</v>
      </c>
      <c r="AL101" s="48" t="s">
        <v>2518</v>
      </c>
      <c r="AM101" s="48" t="s">
        <v>7</v>
      </c>
      <c r="AN101" s="31">
        <v>0.25</v>
      </c>
      <c r="AO101" s="67" t="s">
        <v>2967</v>
      </c>
      <c r="AP101" s="67" t="s">
        <v>2515</v>
      </c>
      <c r="AQ101" s="67" t="s">
        <v>2518</v>
      </c>
      <c r="AR101" s="67" t="s">
        <v>2968</v>
      </c>
      <c r="AS101" s="31">
        <v>0.25</v>
      </c>
      <c r="AT101" s="34"/>
      <c r="AU101" s="33"/>
      <c r="AV101" s="33"/>
      <c r="AW101" s="33"/>
      <c r="AX101" s="33"/>
      <c r="AY101" s="43">
        <f t="shared" si="8"/>
        <v>8.2500000000000004E-2</v>
      </c>
      <c r="AZ101" s="43">
        <f t="shared" si="6"/>
        <v>0.75</v>
      </c>
      <c r="BA101" s="44" t="str">
        <f t="shared" si="9"/>
        <v>AVANCE SIGNIFICATIVO</v>
      </c>
      <c r="BB101" s="46">
        <f t="shared" si="10"/>
        <v>60</v>
      </c>
      <c r="BC101" s="45" t="str">
        <f t="shared" si="11"/>
        <v>CON TIEMPO</v>
      </c>
      <c r="BD101" s="75"/>
    </row>
    <row r="102" spans="1:56" ht="253.5" customHeight="1" thickBot="1" x14ac:dyDescent="0.3">
      <c r="A102" s="27">
        <v>97</v>
      </c>
      <c r="B102" s="26" t="s">
        <v>1324</v>
      </c>
      <c r="C102" s="26" t="s">
        <v>2500</v>
      </c>
      <c r="D102" s="26" t="s">
        <v>2501</v>
      </c>
      <c r="E102" s="26" t="s">
        <v>1323</v>
      </c>
      <c r="F102" s="26" t="s">
        <v>2519</v>
      </c>
      <c r="G102" s="26" t="s">
        <v>2520</v>
      </c>
      <c r="H102" s="26" t="s">
        <v>2521</v>
      </c>
      <c r="I102" s="26" t="s">
        <v>2522</v>
      </c>
      <c r="J102" s="26" t="s">
        <v>1263</v>
      </c>
      <c r="K102" s="26" t="s">
        <v>7</v>
      </c>
      <c r="L102" s="26" t="s">
        <v>7</v>
      </c>
      <c r="M102" s="28">
        <v>44928</v>
      </c>
      <c r="N102" s="28">
        <v>45245</v>
      </c>
      <c r="O102" s="28" t="s">
        <v>1264</v>
      </c>
      <c r="P102" s="28" t="s">
        <v>1265</v>
      </c>
      <c r="Q102" s="28" t="s">
        <v>410</v>
      </c>
      <c r="R102" s="28" t="s">
        <v>411</v>
      </c>
      <c r="S102" s="28" t="s">
        <v>7</v>
      </c>
      <c r="T102" s="26" t="s">
        <v>183</v>
      </c>
      <c r="U102" s="26" t="s">
        <v>183</v>
      </c>
      <c r="V102" s="26" t="s">
        <v>183</v>
      </c>
      <c r="W102" s="26" t="s">
        <v>183</v>
      </c>
      <c r="X102" s="26" t="s">
        <v>183</v>
      </c>
      <c r="Y102" s="26">
        <v>0.11</v>
      </c>
      <c r="Z102" s="29">
        <f t="shared" si="7"/>
        <v>0.11</v>
      </c>
      <c r="AA102" s="29">
        <v>0.25</v>
      </c>
      <c r="AB102" s="29">
        <v>0.25</v>
      </c>
      <c r="AC102" s="29">
        <v>0.25</v>
      </c>
      <c r="AD102" s="29">
        <v>0.25</v>
      </c>
      <c r="AE102" s="29" t="s">
        <v>2523</v>
      </c>
      <c r="AF102" s="30" t="s">
        <v>2524</v>
      </c>
      <c r="AG102" s="30" t="s">
        <v>2525</v>
      </c>
      <c r="AH102" s="30" t="s">
        <v>186</v>
      </c>
      <c r="AI102" s="47">
        <v>0.25</v>
      </c>
      <c r="AJ102" s="48" t="s">
        <v>2526</v>
      </c>
      <c r="AK102" s="48" t="s">
        <v>2527</v>
      </c>
      <c r="AL102" s="48" t="s">
        <v>2528</v>
      </c>
      <c r="AM102" s="48" t="s">
        <v>7</v>
      </c>
      <c r="AN102" s="31">
        <v>0.25</v>
      </c>
      <c r="AO102" s="67" t="s">
        <v>2969</v>
      </c>
      <c r="AP102" s="67" t="s">
        <v>2970</v>
      </c>
      <c r="AQ102" s="67" t="s">
        <v>2528</v>
      </c>
      <c r="AR102" s="67">
        <v>0</v>
      </c>
      <c r="AS102" s="31">
        <v>0.25</v>
      </c>
      <c r="AT102" s="34"/>
      <c r="AU102" s="33"/>
      <c r="AV102" s="33"/>
      <c r="AW102" s="33"/>
      <c r="AX102" s="33"/>
      <c r="AY102" s="43">
        <f t="shared" si="8"/>
        <v>8.2500000000000004E-2</v>
      </c>
      <c r="AZ102" s="43">
        <f t="shared" si="6"/>
        <v>0.75</v>
      </c>
      <c r="BA102" s="44" t="str">
        <f t="shared" si="9"/>
        <v>AVANCE SIGNIFICATIVO</v>
      </c>
      <c r="BB102" s="46">
        <f t="shared" si="10"/>
        <v>46</v>
      </c>
      <c r="BC102" s="45" t="str">
        <f t="shared" si="11"/>
        <v>CON TIEMPO</v>
      </c>
      <c r="BD102" s="75"/>
    </row>
    <row r="103" spans="1:56" ht="253.5" customHeight="1" thickBot="1" x14ac:dyDescent="0.3">
      <c r="A103" s="27">
        <v>98</v>
      </c>
      <c r="B103" s="26" t="s">
        <v>1324</v>
      </c>
      <c r="C103" s="26" t="s">
        <v>7</v>
      </c>
      <c r="D103" s="26" t="s">
        <v>1924</v>
      </c>
      <c r="E103" s="26" t="s">
        <v>1323</v>
      </c>
      <c r="F103" s="26" t="s">
        <v>2529</v>
      </c>
      <c r="G103" s="26" t="s">
        <v>2530</v>
      </c>
      <c r="H103" s="26" t="s">
        <v>1296</v>
      </c>
      <c r="I103" s="26" t="s">
        <v>1297</v>
      </c>
      <c r="J103" s="26" t="s">
        <v>1263</v>
      </c>
      <c r="K103" s="26" t="s">
        <v>204</v>
      </c>
      <c r="L103" s="26" t="s">
        <v>7</v>
      </c>
      <c r="M103" s="28">
        <v>45017</v>
      </c>
      <c r="N103" s="28">
        <v>45107</v>
      </c>
      <c r="O103" s="28" t="s">
        <v>1264</v>
      </c>
      <c r="P103" s="28" t="s">
        <v>1265</v>
      </c>
      <c r="Q103" s="28" t="s">
        <v>410</v>
      </c>
      <c r="R103" s="28" t="s">
        <v>411</v>
      </c>
      <c r="S103" s="28" t="s">
        <v>7</v>
      </c>
      <c r="T103" s="26" t="s">
        <v>183</v>
      </c>
      <c r="U103" s="26" t="s">
        <v>183</v>
      </c>
      <c r="V103" s="26" t="s">
        <v>183</v>
      </c>
      <c r="W103" s="26" t="s">
        <v>183</v>
      </c>
      <c r="X103" s="26" t="s">
        <v>183</v>
      </c>
      <c r="Y103" s="26">
        <v>0.11</v>
      </c>
      <c r="Z103" s="29">
        <f t="shared" si="7"/>
        <v>0.11</v>
      </c>
      <c r="AA103" s="29">
        <v>0</v>
      </c>
      <c r="AB103" s="29">
        <v>0</v>
      </c>
      <c r="AC103" s="29">
        <v>1</v>
      </c>
      <c r="AD103" s="29">
        <v>0</v>
      </c>
      <c r="AE103" s="29" t="s">
        <v>2531</v>
      </c>
      <c r="AF103" s="30" t="s">
        <v>1299</v>
      </c>
      <c r="AG103" s="30" t="s">
        <v>7</v>
      </c>
      <c r="AH103" s="30" t="s">
        <v>186</v>
      </c>
      <c r="AI103" s="47">
        <v>1</v>
      </c>
      <c r="AJ103" s="48" t="s">
        <v>188</v>
      </c>
      <c r="AK103" s="48" t="s">
        <v>7</v>
      </c>
      <c r="AL103" s="48" t="s">
        <v>7</v>
      </c>
      <c r="AM103" s="48" t="s">
        <v>7</v>
      </c>
      <c r="AN103" s="31">
        <v>0</v>
      </c>
      <c r="AO103" s="67" t="s">
        <v>2888</v>
      </c>
      <c r="AP103" s="67" t="s">
        <v>2888</v>
      </c>
      <c r="AQ103" s="67" t="s">
        <v>2888</v>
      </c>
      <c r="AR103" s="67" t="s">
        <v>2888</v>
      </c>
      <c r="AS103" s="31">
        <v>0</v>
      </c>
      <c r="AT103" s="34"/>
      <c r="AU103" s="33"/>
      <c r="AV103" s="33"/>
      <c r="AW103" s="33"/>
      <c r="AX103" s="33"/>
      <c r="AY103" s="43">
        <f t="shared" si="8"/>
        <v>0.11</v>
      </c>
      <c r="AZ103" s="43">
        <f t="shared" si="6"/>
        <v>1</v>
      </c>
      <c r="BA103" s="44" t="str">
        <f t="shared" si="9"/>
        <v>CUMPLIMIENTO TOTAL</v>
      </c>
      <c r="BB103" s="46" t="str">
        <f t="shared" si="10"/>
        <v>NO APLICA ACTIVIDAD FINALIZADA</v>
      </c>
      <c r="BC103" s="45" t="str">
        <f t="shared" si="11"/>
        <v>NO APLICA ACTIVIDAD FINALIZADA</v>
      </c>
      <c r="BD103" s="75"/>
    </row>
    <row r="104" spans="1:56" ht="253.5" customHeight="1" thickBot="1" x14ac:dyDescent="0.3">
      <c r="A104" s="27">
        <v>99</v>
      </c>
      <c r="B104" s="26" t="s">
        <v>1324</v>
      </c>
      <c r="C104" s="26" t="s">
        <v>1890</v>
      </c>
      <c r="D104" s="26" t="s">
        <v>2532</v>
      </c>
      <c r="E104" s="26" t="s">
        <v>1323</v>
      </c>
      <c r="F104" s="26" t="s">
        <v>2533</v>
      </c>
      <c r="G104" s="26" t="s">
        <v>2534</v>
      </c>
      <c r="H104" s="26" t="s">
        <v>2535</v>
      </c>
      <c r="I104" s="26" t="s">
        <v>2536</v>
      </c>
      <c r="J104" s="26" t="s">
        <v>1263</v>
      </c>
      <c r="K104" s="26" t="s">
        <v>7</v>
      </c>
      <c r="L104" s="26" t="s">
        <v>7</v>
      </c>
      <c r="M104" s="28">
        <v>44986</v>
      </c>
      <c r="N104" s="28">
        <v>45107</v>
      </c>
      <c r="O104" s="28" t="s">
        <v>1264</v>
      </c>
      <c r="P104" s="28" t="s">
        <v>1265</v>
      </c>
      <c r="Q104" s="28" t="s">
        <v>410</v>
      </c>
      <c r="R104" s="28" t="s">
        <v>411</v>
      </c>
      <c r="S104" s="28" t="s">
        <v>7</v>
      </c>
      <c r="T104" s="26" t="s">
        <v>183</v>
      </c>
      <c r="U104" s="26" t="s">
        <v>183</v>
      </c>
      <c r="V104" s="26" t="s">
        <v>183</v>
      </c>
      <c r="W104" s="26" t="s">
        <v>183</v>
      </c>
      <c r="X104" s="26" t="s">
        <v>183</v>
      </c>
      <c r="Y104" s="26">
        <v>0.11</v>
      </c>
      <c r="Z104" s="29">
        <f t="shared" si="7"/>
        <v>0.11</v>
      </c>
      <c r="AA104" s="29">
        <v>0</v>
      </c>
      <c r="AB104" s="29">
        <v>1</v>
      </c>
      <c r="AC104" s="29">
        <v>0</v>
      </c>
      <c r="AD104" s="29">
        <v>0</v>
      </c>
      <c r="AE104" s="29" t="s">
        <v>2537</v>
      </c>
      <c r="AF104" s="30" t="s">
        <v>2538</v>
      </c>
      <c r="AG104" s="30" t="s">
        <v>2539</v>
      </c>
      <c r="AH104" s="30" t="s">
        <v>186</v>
      </c>
      <c r="AI104" s="47">
        <v>0</v>
      </c>
      <c r="AJ104" s="48" t="s">
        <v>2540</v>
      </c>
      <c r="AK104" s="48" t="s">
        <v>2541</v>
      </c>
      <c r="AL104" s="48" t="s">
        <v>7</v>
      </c>
      <c r="AM104" s="48" t="s">
        <v>7</v>
      </c>
      <c r="AN104" s="31">
        <v>1</v>
      </c>
      <c r="AO104" s="67" t="s">
        <v>2888</v>
      </c>
      <c r="AP104" s="67" t="s">
        <v>2888</v>
      </c>
      <c r="AQ104" s="67" t="s">
        <v>2888</v>
      </c>
      <c r="AR104" s="67" t="s">
        <v>2888</v>
      </c>
      <c r="AS104" s="31">
        <v>0</v>
      </c>
      <c r="AT104" s="34"/>
      <c r="AU104" s="33"/>
      <c r="AV104" s="33"/>
      <c r="AW104" s="33"/>
      <c r="AX104" s="33"/>
      <c r="AY104" s="43">
        <f t="shared" si="8"/>
        <v>0.11</v>
      </c>
      <c r="AZ104" s="43">
        <f t="shared" si="6"/>
        <v>1</v>
      </c>
      <c r="BA104" s="44" t="str">
        <f t="shared" si="9"/>
        <v>CUMPLIMIENTO TOTAL</v>
      </c>
      <c r="BB104" s="46" t="str">
        <f t="shared" si="10"/>
        <v>NO APLICA ACTIVIDAD FINALIZADA</v>
      </c>
      <c r="BC104" s="45" t="str">
        <f t="shared" si="11"/>
        <v>NO APLICA ACTIVIDAD FINALIZADA</v>
      </c>
      <c r="BD104" s="75"/>
    </row>
    <row r="105" spans="1:56" ht="253.5" customHeight="1" thickBot="1" x14ac:dyDescent="0.3">
      <c r="A105" s="27">
        <v>100</v>
      </c>
      <c r="B105" s="26" t="s">
        <v>2542</v>
      </c>
      <c r="C105" s="26" t="s">
        <v>2543</v>
      </c>
      <c r="D105" s="26" t="s">
        <v>2544</v>
      </c>
      <c r="E105" s="26" t="s">
        <v>7</v>
      </c>
      <c r="F105" s="26" t="s">
        <v>2545</v>
      </c>
      <c r="G105" s="26" t="s">
        <v>2546</v>
      </c>
      <c r="H105" s="26" t="s">
        <v>2547</v>
      </c>
      <c r="I105" s="26" t="s">
        <v>2548</v>
      </c>
      <c r="J105" s="26" t="s">
        <v>7</v>
      </c>
      <c r="K105" s="26" t="s">
        <v>7</v>
      </c>
      <c r="L105" s="26" t="s">
        <v>7</v>
      </c>
      <c r="M105" s="28">
        <v>44963</v>
      </c>
      <c r="N105" s="28">
        <v>45260</v>
      </c>
      <c r="O105" s="28" t="s">
        <v>1391</v>
      </c>
      <c r="P105" s="28" t="s">
        <v>1392</v>
      </c>
      <c r="Q105" s="28" t="s">
        <v>285</v>
      </c>
      <c r="R105" s="28" t="s">
        <v>286</v>
      </c>
      <c r="S105" s="28" t="s">
        <v>7</v>
      </c>
      <c r="T105" s="26" t="s">
        <v>183</v>
      </c>
      <c r="U105" s="26" t="s">
        <v>183</v>
      </c>
      <c r="V105" s="26" t="s">
        <v>183</v>
      </c>
      <c r="W105" s="26" t="s">
        <v>183</v>
      </c>
      <c r="X105" s="26" t="s">
        <v>183</v>
      </c>
      <c r="Y105" s="26">
        <v>1</v>
      </c>
      <c r="Z105" s="29">
        <f t="shared" si="7"/>
        <v>1</v>
      </c>
      <c r="AA105" s="29">
        <v>0.25</v>
      </c>
      <c r="AB105" s="29">
        <v>0.25</v>
      </c>
      <c r="AC105" s="29">
        <v>0.25</v>
      </c>
      <c r="AD105" s="29">
        <v>0.25</v>
      </c>
      <c r="AE105" s="29" t="s">
        <v>2549</v>
      </c>
      <c r="AF105" s="30">
        <v>0</v>
      </c>
      <c r="AG105" s="30">
        <v>0</v>
      </c>
      <c r="AH105" s="30">
        <v>0</v>
      </c>
      <c r="AI105" s="47">
        <v>0</v>
      </c>
      <c r="AJ105" s="48">
        <v>0</v>
      </c>
      <c r="AK105" s="48">
        <v>0</v>
      </c>
      <c r="AL105" s="48">
        <v>0</v>
      </c>
      <c r="AM105" s="48">
        <v>0</v>
      </c>
      <c r="AN105" s="31">
        <v>0</v>
      </c>
      <c r="AO105" s="67">
        <v>0</v>
      </c>
      <c r="AP105" s="67">
        <v>0</v>
      </c>
      <c r="AQ105" s="67">
        <v>0</v>
      </c>
      <c r="AR105" s="67">
        <v>0</v>
      </c>
      <c r="AS105" s="31">
        <v>0</v>
      </c>
      <c r="AT105" s="34"/>
      <c r="AU105" s="33"/>
      <c r="AV105" s="33"/>
      <c r="AW105" s="33"/>
      <c r="AX105" s="33"/>
      <c r="AY105" s="43">
        <f t="shared" si="8"/>
        <v>0</v>
      </c>
      <c r="AZ105" s="43">
        <f t="shared" si="6"/>
        <v>0</v>
      </c>
      <c r="BA105" s="44" t="str">
        <f t="shared" si="9"/>
        <v>SIN AVANCE</v>
      </c>
      <c r="BB105" s="46">
        <f t="shared" si="10"/>
        <v>61</v>
      </c>
      <c r="BC105" s="45" t="str">
        <f t="shared" si="11"/>
        <v>CON TIEMPO</v>
      </c>
      <c r="BD105" s="43">
        <f>AY105</f>
        <v>0</v>
      </c>
    </row>
    <row r="106" spans="1:56" ht="253.5" customHeight="1" thickBot="1" x14ac:dyDescent="0.3">
      <c r="A106" s="27">
        <v>102</v>
      </c>
      <c r="B106" s="26" t="s">
        <v>1543</v>
      </c>
      <c r="C106" s="26" t="s">
        <v>1890</v>
      </c>
      <c r="D106" s="26" t="s">
        <v>2550</v>
      </c>
      <c r="E106" s="26" t="s">
        <v>1542</v>
      </c>
      <c r="F106" s="26" t="s">
        <v>2551</v>
      </c>
      <c r="G106" s="26" t="s">
        <v>2552</v>
      </c>
      <c r="H106" s="26" t="s">
        <v>2553</v>
      </c>
      <c r="I106" s="26" t="s">
        <v>2554</v>
      </c>
      <c r="J106" s="26" t="s">
        <v>1546</v>
      </c>
      <c r="K106" s="26" t="s">
        <v>7</v>
      </c>
      <c r="L106" s="26" t="s">
        <v>7</v>
      </c>
      <c r="M106" s="28">
        <v>44986</v>
      </c>
      <c r="N106" s="28">
        <v>45199</v>
      </c>
      <c r="O106" s="28" t="s">
        <v>29</v>
      </c>
      <c r="P106" s="28" t="s">
        <v>1472</v>
      </c>
      <c r="Q106" s="28" t="s">
        <v>1473</v>
      </c>
      <c r="R106" s="28" t="s">
        <v>1474</v>
      </c>
      <c r="S106" s="28" t="s">
        <v>7</v>
      </c>
      <c r="T106" s="26" t="s">
        <v>183</v>
      </c>
      <c r="U106" s="26" t="s">
        <v>183</v>
      </c>
      <c r="V106" s="26" t="s">
        <v>183</v>
      </c>
      <c r="W106" s="26" t="s">
        <v>183</v>
      </c>
      <c r="X106" s="26" t="s">
        <v>183</v>
      </c>
      <c r="Y106" s="26">
        <v>0.25</v>
      </c>
      <c r="Z106" s="29">
        <f t="shared" si="7"/>
        <v>0.25</v>
      </c>
      <c r="AA106" s="29">
        <v>0</v>
      </c>
      <c r="AB106" s="29">
        <v>0.5</v>
      </c>
      <c r="AC106" s="29">
        <v>0.5</v>
      </c>
      <c r="AD106" s="29">
        <v>0</v>
      </c>
      <c r="AE106" s="29">
        <v>0</v>
      </c>
      <c r="AF106" s="30">
        <v>0</v>
      </c>
      <c r="AG106" s="30">
        <v>0</v>
      </c>
      <c r="AH106" s="30">
        <v>0</v>
      </c>
      <c r="AI106" s="47">
        <v>0</v>
      </c>
      <c r="AJ106" s="48" t="s">
        <v>2555</v>
      </c>
      <c r="AK106" s="48" t="s">
        <v>2556</v>
      </c>
      <c r="AL106" s="48" t="s">
        <v>2557</v>
      </c>
      <c r="AM106" s="48" t="s">
        <v>2558</v>
      </c>
      <c r="AN106" s="31">
        <v>0.5</v>
      </c>
      <c r="AO106" s="67" t="s">
        <v>2971</v>
      </c>
      <c r="AP106" s="67" t="s">
        <v>2972</v>
      </c>
      <c r="AQ106" s="67" t="s">
        <v>2973</v>
      </c>
      <c r="AR106" s="67">
        <v>0</v>
      </c>
      <c r="AS106" s="31">
        <v>0.5</v>
      </c>
      <c r="AT106" s="34"/>
      <c r="AU106" s="33"/>
      <c r="AV106" s="33"/>
      <c r="AW106" s="33"/>
      <c r="AX106" s="33"/>
      <c r="AY106" s="43">
        <f t="shared" si="8"/>
        <v>0.25</v>
      </c>
      <c r="AZ106" s="43">
        <f t="shared" si="6"/>
        <v>1</v>
      </c>
      <c r="BA106" s="44" t="str">
        <f t="shared" si="9"/>
        <v>CUMPLIMIENTO TOTAL</v>
      </c>
      <c r="BB106" s="46" t="str">
        <f t="shared" si="10"/>
        <v>NO APLICA ACTIVIDAD FINALIZADA</v>
      </c>
      <c r="BC106" s="45" t="str">
        <f t="shared" si="11"/>
        <v>NO APLICA ACTIVIDAD FINALIZADA</v>
      </c>
      <c r="BD106" s="75"/>
    </row>
    <row r="107" spans="1:56" ht="253.5" customHeight="1" thickBot="1" x14ac:dyDescent="0.3">
      <c r="A107" s="27">
        <v>103</v>
      </c>
      <c r="B107" s="26" t="s">
        <v>1543</v>
      </c>
      <c r="C107" s="26" t="s">
        <v>1890</v>
      </c>
      <c r="D107" s="26" t="s">
        <v>2550</v>
      </c>
      <c r="E107" s="26" t="s">
        <v>1542</v>
      </c>
      <c r="F107" s="26" t="s">
        <v>2559</v>
      </c>
      <c r="G107" s="26" t="s">
        <v>2560</v>
      </c>
      <c r="H107" s="26" t="s">
        <v>2561</v>
      </c>
      <c r="I107" s="26" t="s">
        <v>2562</v>
      </c>
      <c r="J107" s="26" t="s">
        <v>1546</v>
      </c>
      <c r="K107" s="26" t="s">
        <v>7</v>
      </c>
      <c r="L107" s="26" t="s">
        <v>7</v>
      </c>
      <c r="M107" s="28">
        <v>44986</v>
      </c>
      <c r="N107" s="28">
        <v>45137</v>
      </c>
      <c r="O107" s="28" t="s">
        <v>29</v>
      </c>
      <c r="P107" s="28" t="s">
        <v>1472</v>
      </c>
      <c r="Q107" s="28" t="s">
        <v>1473</v>
      </c>
      <c r="R107" s="28" t="s">
        <v>1474</v>
      </c>
      <c r="S107" s="28" t="s">
        <v>7</v>
      </c>
      <c r="T107" s="26" t="s">
        <v>183</v>
      </c>
      <c r="U107" s="26" t="s">
        <v>183</v>
      </c>
      <c r="V107" s="26" t="s">
        <v>183</v>
      </c>
      <c r="W107" s="26" t="s">
        <v>183</v>
      </c>
      <c r="X107" s="26" t="s">
        <v>183</v>
      </c>
      <c r="Y107" s="26">
        <v>0.25</v>
      </c>
      <c r="Z107" s="29">
        <f t="shared" si="7"/>
        <v>0.25</v>
      </c>
      <c r="AA107" s="29">
        <v>0</v>
      </c>
      <c r="AB107" s="29">
        <v>0</v>
      </c>
      <c r="AC107" s="29">
        <v>1</v>
      </c>
      <c r="AD107" s="29">
        <v>0</v>
      </c>
      <c r="AE107" s="29">
        <v>0</v>
      </c>
      <c r="AF107" s="30">
        <v>0</v>
      </c>
      <c r="AG107" s="30">
        <v>0</v>
      </c>
      <c r="AH107" s="30">
        <v>0</v>
      </c>
      <c r="AI107" s="47">
        <v>0</v>
      </c>
      <c r="AJ107" s="48" t="s">
        <v>2563</v>
      </c>
      <c r="AK107" s="48" t="s">
        <v>2564</v>
      </c>
      <c r="AL107" s="48" t="s">
        <v>2565</v>
      </c>
      <c r="AM107" s="48" t="s">
        <v>1552</v>
      </c>
      <c r="AN107" s="31">
        <v>0.1</v>
      </c>
      <c r="AO107" s="67">
        <v>0</v>
      </c>
      <c r="AP107" s="67">
        <v>0</v>
      </c>
      <c r="AQ107" s="67">
        <v>0</v>
      </c>
      <c r="AR107" s="67">
        <v>0</v>
      </c>
      <c r="AS107" s="31">
        <v>0</v>
      </c>
      <c r="AT107" s="34"/>
      <c r="AU107" s="33"/>
      <c r="AV107" s="33"/>
      <c r="AW107" s="33"/>
      <c r="AX107" s="33"/>
      <c r="AY107" s="43">
        <f t="shared" si="8"/>
        <v>2.5000000000000001E-2</v>
      </c>
      <c r="AZ107" s="43">
        <f t="shared" si="6"/>
        <v>0.1</v>
      </c>
      <c r="BA107" s="44" t="str">
        <f t="shared" si="9"/>
        <v>AVANCE MINIMO</v>
      </c>
      <c r="BB107" s="46">
        <f t="shared" si="10"/>
        <v>-62</v>
      </c>
      <c r="BC107" s="45" t="str">
        <f t="shared" si="11"/>
        <v>VENCIDO</v>
      </c>
      <c r="BD107" s="75"/>
    </row>
    <row r="108" spans="1:56" ht="253.5" customHeight="1" thickBot="1" x14ac:dyDescent="0.3">
      <c r="A108" s="27">
        <v>104</v>
      </c>
      <c r="B108" s="26" t="s">
        <v>1543</v>
      </c>
      <c r="C108" s="26" t="s">
        <v>1890</v>
      </c>
      <c r="D108" s="26" t="s">
        <v>2566</v>
      </c>
      <c r="E108" s="26" t="s">
        <v>1542</v>
      </c>
      <c r="F108" s="26" t="s">
        <v>2567</v>
      </c>
      <c r="G108" s="26" t="s">
        <v>2568</v>
      </c>
      <c r="H108" s="26" t="s">
        <v>2569</v>
      </c>
      <c r="I108" s="26" t="s">
        <v>2570</v>
      </c>
      <c r="J108" s="26" t="s">
        <v>1546</v>
      </c>
      <c r="K108" s="26" t="s">
        <v>7</v>
      </c>
      <c r="L108" s="26" t="s">
        <v>7</v>
      </c>
      <c r="M108" s="28">
        <v>44986</v>
      </c>
      <c r="N108" s="28">
        <v>45168</v>
      </c>
      <c r="O108" s="28" t="s">
        <v>29</v>
      </c>
      <c r="P108" s="28" t="s">
        <v>1472</v>
      </c>
      <c r="Q108" s="28" t="s">
        <v>1473</v>
      </c>
      <c r="R108" s="28" t="s">
        <v>1474</v>
      </c>
      <c r="S108" s="28" t="s">
        <v>7</v>
      </c>
      <c r="T108" s="26" t="s">
        <v>183</v>
      </c>
      <c r="U108" s="26" t="s">
        <v>183</v>
      </c>
      <c r="V108" s="26" t="s">
        <v>183</v>
      </c>
      <c r="W108" s="26" t="s">
        <v>183</v>
      </c>
      <c r="X108" s="26" t="s">
        <v>183</v>
      </c>
      <c r="Y108" s="26">
        <v>0.25</v>
      </c>
      <c r="Z108" s="29">
        <f t="shared" si="7"/>
        <v>0.25</v>
      </c>
      <c r="AA108" s="29">
        <v>0</v>
      </c>
      <c r="AB108" s="29">
        <v>0.2</v>
      </c>
      <c r="AC108" s="29">
        <v>0.8</v>
      </c>
      <c r="AD108" s="29">
        <v>0</v>
      </c>
      <c r="AE108" s="29">
        <v>0</v>
      </c>
      <c r="AF108" s="30">
        <v>0</v>
      </c>
      <c r="AG108" s="30">
        <v>0</v>
      </c>
      <c r="AH108" s="30">
        <v>0</v>
      </c>
      <c r="AI108" s="47">
        <v>0</v>
      </c>
      <c r="AJ108" s="48" t="s">
        <v>2571</v>
      </c>
      <c r="AK108" s="48" t="s">
        <v>2572</v>
      </c>
      <c r="AL108" s="48" t="s">
        <v>2573</v>
      </c>
      <c r="AM108" s="48" t="s">
        <v>2574</v>
      </c>
      <c r="AN108" s="31">
        <v>0.2</v>
      </c>
      <c r="AO108" s="67">
        <v>0</v>
      </c>
      <c r="AP108" s="67">
        <v>0</v>
      </c>
      <c r="AQ108" s="67">
        <v>0</v>
      </c>
      <c r="AR108" s="67">
        <v>0</v>
      </c>
      <c r="AS108" s="31">
        <v>0</v>
      </c>
      <c r="AT108" s="34"/>
      <c r="AU108" s="33"/>
      <c r="AV108" s="33"/>
      <c r="AW108" s="33"/>
      <c r="AX108" s="33"/>
      <c r="AY108" s="43">
        <f t="shared" si="8"/>
        <v>0.05</v>
      </c>
      <c r="AZ108" s="43">
        <f t="shared" si="6"/>
        <v>0.2</v>
      </c>
      <c r="BA108" s="44" t="str">
        <f t="shared" si="9"/>
        <v>AVANCE MINIMO</v>
      </c>
      <c r="BB108" s="46">
        <f t="shared" si="10"/>
        <v>-31</v>
      </c>
      <c r="BC108" s="45" t="str">
        <f t="shared" si="11"/>
        <v>VENCIDO</v>
      </c>
      <c r="BD108" s="75"/>
    </row>
    <row r="109" spans="1:56" ht="253.5" customHeight="1" thickBot="1" x14ac:dyDescent="0.3">
      <c r="A109" s="27">
        <v>105</v>
      </c>
      <c r="B109" s="26" t="s">
        <v>2575</v>
      </c>
      <c r="C109" s="26" t="s">
        <v>7</v>
      </c>
      <c r="D109" s="26" t="s">
        <v>256</v>
      </c>
      <c r="E109" s="26" t="s">
        <v>255</v>
      </c>
      <c r="F109" s="26" t="s">
        <v>2576</v>
      </c>
      <c r="G109" s="26" t="s">
        <v>2577</v>
      </c>
      <c r="H109" s="26" t="s">
        <v>2578</v>
      </c>
      <c r="I109" s="26" t="s">
        <v>2579</v>
      </c>
      <c r="J109" s="26" t="s">
        <v>7</v>
      </c>
      <c r="K109" s="26" t="s">
        <v>204</v>
      </c>
      <c r="L109" s="26" t="s">
        <v>7</v>
      </c>
      <c r="M109" s="28">
        <v>44958</v>
      </c>
      <c r="N109" s="28">
        <v>45015</v>
      </c>
      <c r="O109" s="28" t="s">
        <v>35</v>
      </c>
      <c r="P109" s="28" t="s">
        <v>180</v>
      </c>
      <c r="Q109" s="28" t="s">
        <v>181</v>
      </c>
      <c r="R109" s="28" t="s">
        <v>182</v>
      </c>
      <c r="S109" s="28" t="s">
        <v>7</v>
      </c>
      <c r="T109" s="26" t="s">
        <v>183</v>
      </c>
      <c r="U109" s="26" t="s">
        <v>183</v>
      </c>
      <c r="V109" s="26" t="s">
        <v>183</v>
      </c>
      <c r="W109" s="26" t="s">
        <v>183</v>
      </c>
      <c r="X109" s="26" t="s">
        <v>183</v>
      </c>
      <c r="Y109" s="26">
        <v>0.12</v>
      </c>
      <c r="Z109" s="29">
        <f t="shared" si="7"/>
        <v>0.12</v>
      </c>
      <c r="AA109" s="29">
        <v>1</v>
      </c>
      <c r="AB109" s="29">
        <v>0</v>
      </c>
      <c r="AC109" s="29">
        <v>0</v>
      </c>
      <c r="AD109" s="29">
        <v>0</v>
      </c>
      <c r="AE109" s="29" t="s">
        <v>2580</v>
      </c>
      <c r="AF109" s="30" t="s">
        <v>2581</v>
      </c>
      <c r="AG109" s="30" t="s">
        <v>186</v>
      </c>
      <c r="AH109" s="30" t="s">
        <v>186</v>
      </c>
      <c r="AI109" s="47">
        <v>1</v>
      </c>
      <c r="AJ109" s="48" t="s">
        <v>188</v>
      </c>
      <c r="AK109" s="48" t="s">
        <v>7</v>
      </c>
      <c r="AL109" s="48" t="s">
        <v>7</v>
      </c>
      <c r="AM109" s="48" t="s">
        <v>7</v>
      </c>
      <c r="AN109" s="31">
        <v>0</v>
      </c>
      <c r="AO109" s="67" t="s">
        <v>2888</v>
      </c>
      <c r="AP109" s="67" t="s">
        <v>2888</v>
      </c>
      <c r="AQ109" s="67" t="s">
        <v>2888</v>
      </c>
      <c r="AR109" s="67" t="s">
        <v>2888</v>
      </c>
      <c r="AS109" s="31">
        <v>0</v>
      </c>
      <c r="AT109" s="34"/>
      <c r="AU109" s="33"/>
      <c r="AV109" s="33"/>
      <c r="AW109" s="33"/>
      <c r="AX109" s="33"/>
      <c r="AY109" s="43">
        <f t="shared" si="8"/>
        <v>0.12</v>
      </c>
      <c r="AZ109" s="43">
        <f t="shared" si="6"/>
        <v>1</v>
      </c>
      <c r="BA109" s="44" t="str">
        <f t="shared" si="9"/>
        <v>CUMPLIMIENTO TOTAL</v>
      </c>
      <c r="BB109" s="46" t="str">
        <f t="shared" si="10"/>
        <v>NO APLICA ACTIVIDAD FINALIZADA</v>
      </c>
      <c r="BC109" s="45" t="str">
        <f t="shared" si="11"/>
        <v>NO APLICA ACTIVIDAD FINALIZADA</v>
      </c>
      <c r="BD109" s="75">
        <f>SUM(AY109:AY117)</f>
        <v>0.879</v>
      </c>
    </row>
    <row r="110" spans="1:56" ht="253.5" customHeight="1" thickBot="1" x14ac:dyDescent="0.3">
      <c r="A110" s="27">
        <v>106</v>
      </c>
      <c r="B110" s="26" t="s">
        <v>2575</v>
      </c>
      <c r="C110" s="26" t="s">
        <v>7</v>
      </c>
      <c r="D110" s="26" t="s">
        <v>256</v>
      </c>
      <c r="E110" s="26" t="s">
        <v>255</v>
      </c>
      <c r="F110" s="26" t="s">
        <v>2582</v>
      </c>
      <c r="G110" s="26" t="s">
        <v>2583</v>
      </c>
      <c r="H110" s="26" t="s">
        <v>2584</v>
      </c>
      <c r="I110" s="26" t="s">
        <v>2585</v>
      </c>
      <c r="J110" s="26" t="s">
        <v>7</v>
      </c>
      <c r="K110" s="26" t="s">
        <v>204</v>
      </c>
      <c r="L110" s="26" t="s">
        <v>7</v>
      </c>
      <c r="M110" s="28">
        <v>44927</v>
      </c>
      <c r="N110" s="28">
        <v>45229</v>
      </c>
      <c r="O110" s="28" t="s">
        <v>35</v>
      </c>
      <c r="P110" s="28" t="s">
        <v>180</v>
      </c>
      <c r="Q110" s="28" t="s">
        <v>181</v>
      </c>
      <c r="R110" s="28" t="s">
        <v>182</v>
      </c>
      <c r="S110" s="28" t="s">
        <v>7</v>
      </c>
      <c r="T110" s="26" t="s">
        <v>183</v>
      </c>
      <c r="U110" s="26" t="s">
        <v>183</v>
      </c>
      <c r="V110" s="26" t="s">
        <v>183</v>
      </c>
      <c r="W110" s="26" t="s">
        <v>183</v>
      </c>
      <c r="X110" s="26" t="s">
        <v>183</v>
      </c>
      <c r="Y110" s="26">
        <v>0.11</v>
      </c>
      <c r="Z110" s="29">
        <f t="shared" si="7"/>
        <v>0.11</v>
      </c>
      <c r="AA110" s="29">
        <v>0.25</v>
      </c>
      <c r="AB110" s="29">
        <v>0.25</v>
      </c>
      <c r="AC110" s="29">
        <v>0.25</v>
      </c>
      <c r="AD110" s="29">
        <v>0.25</v>
      </c>
      <c r="AE110" s="29" t="s">
        <v>2586</v>
      </c>
      <c r="AF110" s="30" t="s">
        <v>2587</v>
      </c>
      <c r="AG110" s="30" t="s">
        <v>187</v>
      </c>
      <c r="AH110" s="30" t="s">
        <v>187</v>
      </c>
      <c r="AI110" s="47">
        <v>1</v>
      </c>
      <c r="AJ110" s="48" t="s">
        <v>2588</v>
      </c>
      <c r="AK110" s="48" t="s">
        <v>7</v>
      </c>
      <c r="AL110" s="48" t="s">
        <v>7</v>
      </c>
      <c r="AM110" s="48" t="s">
        <v>7</v>
      </c>
      <c r="AN110" s="31">
        <v>0</v>
      </c>
      <c r="AO110" s="67" t="s">
        <v>2888</v>
      </c>
      <c r="AP110" s="67" t="s">
        <v>2888</v>
      </c>
      <c r="AQ110" s="67" t="s">
        <v>2888</v>
      </c>
      <c r="AR110" s="67" t="s">
        <v>2888</v>
      </c>
      <c r="AS110" s="31">
        <v>0</v>
      </c>
      <c r="AT110" s="34"/>
      <c r="AU110" s="33"/>
      <c r="AV110" s="33"/>
      <c r="AW110" s="33"/>
      <c r="AX110" s="33"/>
      <c r="AY110" s="43">
        <f t="shared" si="8"/>
        <v>0.11</v>
      </c>
      <c r="AZ110" s="43">
        <f t="shared" si="6"/>
        <v>1</v>
      </c>
      <c r="BA110" s="44" t="str">
        <f t="shared" si="9"/>
        <v>CUMPLIMIENTO TOTAL</v>
      </c>
      <c r="BB110" s="46" t="str">
        <f t="shared" si="10"/>
        <v>NO APLICA ACTIVIDAD FINALIZADA</v>
      </c>
      <c r="BC110" s="45" t="str">
        <f t="shared" si="11"/>
        <v>NO APLICA ACTIVIDAD FINALIZADA</v>
      </c>
      <c r="BD110" s="75"/>
    </row>
    <row r="111" spans="1:56" ht="253.5" customHeight="1" thickBot="1" x14ac:dyDescent="0.3">
      <c r="A111" s="27">
        <v>107</v>
      </c>
      <c r="B111" s="26" t="s">
        <v>2575</v>
      </c>
      <c r="C111" s="26" t="s">
        <v>7</v>
      </c>
      <c r="D111" s="26" t="s">
        <v>256</v>
      </c>
      <c r="E111" s="26" t="s">
        <v>255</v>
      </c>
      <c r="F111" s="26" t="s">
        <v>2589</v>
      </c>
      <c r="G111" s="26" t="s">
        <v>2590</v>
      </c>
      <c r="H111" s="26" t="s">
        <v>2591</v>
      </c>
      <c r="I111" s="26" t="s">
        <v>2592</v>
      </c>
      <c r="J111" s="26" t="s">
        <v>7</v>
      </c>
      <c r="K111" s="26" t="s">
        <v>204</v>
      </c>
      <c r="L111" s="26" t="s">
        <v>7</v>
      </c>
      <c r="M111" s="28">
        <v>44958</v>
      </c>
      <c r="N111" s="28">
        <v>45229</v>
      </c>
      <c r="O111" s="28" t="s">
        <v>35</v>
      </c>
      <c r="P111" s="28" t="s">
        <v>180</v>
      </c>
      <c r="Q111" s="28" t="s">
        <v>181</v>
      </c>
      <c r="R111" s="28" t="s">
        <v>182</v>
      </c>
      <c r="S111" s="28" t="s">
        <v>7</v>
      </c>
      <c r="T111" s="26" t="s">
        <v>183</v>
      </c>
      <c r="U111" s="26" t="s">
        <v>183</v>
      </c>
      <c r="V111" s="26" t="s">
        <v>183</v>
      </c>
      <c r="W111" s="26" t="s">
        <v>183</v>
      </c>
      <c r="X111" s="26" t="s">
        <v>183</v>
      </c>
      <c r="Y111" s="26">
        <v>0.11</v>
      </c>
      <c r="Z111" s="29">
        <f t="shared" si="7"/>
        <v>0.11</v>
      </c>
      <c r="AA111" s="29">
        <v>0.25</v>
      </c>
      <c r="AB111" s="29">
        <v>0.25</v>
      </c>
      <c r="AC111" s="29">
        <v>0.25</v>
      </c>
      <c r="AD111" s="29">
        <v>0.25</v>
      </c>
      <c r="AE111" s="29" t="s">
        <v>2593</v>
      </c>
      <c r="AF111" s="30" t="s">
        <v>2594</v>
      </c>
      <c r="AG111" s="30" t="s">
        <v>187</v>
      </c>
      <c r="AH111" s="30" t="s">
        <v>187</v>
      </c>
      <c r="AI111" s="47">
        <v>1</v>
      </c>
      <c r="AJ111" s="48" t="s">
        <v>188</v>
      </c>
      <c r="AK111" s="48" t="s">
        <v>7</v>
      </c>
      <c r="AL111" s="48" t="s">
        <v>7</v>
      </c>
      <c r="AM111" s="48" t="s">
        <v>7</v>
      </c>
      <c r="AN111" s="31">
        <v>0</v>
      </c>
      <c r="AO111" s="67" t="s">
        <v>2888</v>
      </c>
      <c r="AP111" s="67" t="s">
        <v>2888</v>
      </c>
      <c r="AQ111" s="67" t="s">
        <v>2888</v>
      </c>
      <c r="AR111" s="67" t="s">
        <v>2888</v>
      </c>
      <c r="AS111" s="31">
        <v>0</v>
      </c>
      <c r="AT111" s="34"/>
      <c r="AU111" s="33"/>
      <c r="AV111" s="33"/>
      <c r="AW111" s="33"/>
      <c r="AX111" s="33"/>
      <c r="AY111" s="43">
        <f t="shared" si="8"/>
        <v>0.11</v>
      </c>
      <c r="AZ111" s="43">
        <f t="shared" si="6"/>
        <v>1</v>
      </c>
      <c r="BA111" s="44" t="str">
        <f t="shared" si="9"/>
        <v>CUMPLIMIENTO TOTAL</v>
      </c>
      <c r="BB111" s="46" t="str">
        <f t="shared" si="10"/>
        <v>NO APLICA ACTIVIDAD FINALIZADA</v>
      </c>
      <c r="BC111" s="45" t="str">
        <f t="shared" si="11"/>
        <v>NO APLICA ACTIVIDAD FINALIZADA</v>
      </c>
      <c r="BD111" s="75"/>
    </row>
    <row r="112" spans="1:56" ht="253.5" customHeight="1" thickBot="1" x14ac:dyDescent="0.3">
      <c r="A112" s="27">
        <v>108</v>
      </c>
      <c r="B112" s="26" t="s">
        <v>2575</v>
      </c>
      <c r="C112" s="26" t="s">
        <v>7</v>
      </c>
      <c r="D112" s="26" t="s">
        <v>256</v>
      </c>
      <c r="E112" s="26" t="s">
        <v>255</v>
      </c>
      <c r="F112" s="26" t="s">
        <v>2595</v>
      </c>
      <c r="G112" s="26" t="s">
        <v>2596</v>
      </c>
      <c r="H112" s="26" t="s">
        <v>2597</v>
      </c>
      <c r="I112" s="26" t="s">
        <v>2598</v>
      </c>
      <c r="J112" s="26" t="s">
        <v>7</v>
      </c>
      <c r="K112" s="26" t="s">
        <v>204</v>
      </c>
      <c r="L112" s="26" t="s">
        <v>7</v>
      </c>
      <c r="M112" s="28">
        <v>44986</v>
      </c>
      <c r="N112" s="28">
        <v>45290</v>
      </c>
      <c r="O112" s="28" t="s">
        <v>35</v>
      </c>
      <c r="P112" s="28" t="s">
        <v>180</v>
      </c>
      <c r="Q112" s="28" t="s">
        <v>181</v>
      </c>
      <c r="R112" s="28" t="s">
        <v>182</v>
      </c>
      <c r="S112" s="28" t="s">
        <v>7</v>
      </c>
      <c r="T112" s="26" t="s">
        <v>183</v>
      </c>
      <c r="U112" s="26" t="s">
        <v>183</v>
      </c>
      <c r="V112" s="26" t="s">
        <v>183</v>
      </c>
      <c r="W112" s="26" t="s">
        <v>183</v>
      </c>
      <c r="X112" s="26" t="s">
        <v>183</v>
      </c>
      <c r="Y112" s="26">
        <v>0.11</v>
      </c>
      <c r="Z112" s="29">
        <f t="shared" si="7"/>
        <v>0.11</v>
      </c>
      <c r="AA112" s="29">
        <v>0.25</v>
      </c>
      <c r="AB112" s="29">
        <v>0.25</v>
      </c>
      <c r="AC112" s="29">
        <v>0.25</v>
      </c>
      <c r="AD112" s="29">
        <v>0.25</v>
      </c>
      <c r="AE112" s="29" t="s">
        <v>2599</v>
      </c>
      <c r="AF112" s="30" t="s">
        <v>2600</v>
      </c>
      <c r="AG112" s="30" t="s">
        <v>187</v>
      </c>
      <c r="AH112" s="30" t="s">
        <v>187</v>
      </c>
      <c r="AI112" s="47">
        <v>1</v>
      </c>
      <c r="AJ112" s="48" t="s">
        <v>188</v>
      </c>
      <c r="AK112" s="48" t="s">
        <v>7</v>
      </c>
      <c r="AL112" s="48" t="s">
        <v>7</v>
      </c>
      <c r="AM112" s="48" t="s">
        <v>7</v>
      </c>
      <c r="AN112" s="31">
        <v>0</v>
      </c>
      <c r="AO112" s="67" t="s">
        <v>2888</v>
      </c>
      <c r="AP112" s="67" t="s">
        <v>2888</v>
      </c>
      <c r="AQ112" s="67" t="s">
        <v>2888</v>
      </c>
      <c r="AR112" s="67" t="s">
        <v>2888</v>
      </c>
      <c r="AS112" s="31">
        <v>0</v>
      </c>
      <c r="AT112" s="34"/>
      <c r="AU112" s="33"/>
      <c r="AV112" s="33"/>
      <c r="AW112" s="33"/>
      <c r="AX112" s="33"/>
      <c r="AY112" s="43">
        <f t="shared" si="8"/>
        <v>0.11</v>
      </c>
      <c r="AZ112" s="43">
        <f t="shared" si="6"/>
        <v>1</v>
      </c>
      <c r="BA112" s="44" t="str">
        <f t="shared" si="9"/>
        <v>CUMPLIMIENTO TOTAL</v>
      </c>
      <c r="BB112" s="46" t="str">
        <f t="shared" si="10"/>
        <v>NO APLICA ACTIVIDAD FINALIZADA</v>
      </c>
      <c r="BC112" s="45" t="str">
        <f t="shared" si="11"/>
        <v>NO APLICA ACTIVIDAD FINALIZADA</v>
      </c>
      <c r="BD112" s="75"/>
    </row>
    <row r="113" spans="1:56" ht="253.5" customHeight="1" thickBot="1" x14ac:dyDescent="0.3">
      <c r="A113" s="27">
        <v>109</v>
      </c>
      <c r="B113" s="26" t="s">
        <v>2575</v>
      </c>
      <c r="C113" s="26" t="s">
        <v>7</v>
      </c>
      <c r="D113" s="26" t="s">
        <v>256</v>
      </c>
      <c r="E113" s="26" t="s">
        <v>255</v>
      </c>
      <c r="F113" s="26" t="s">
        <v>2601</v>
      </c>
      <c r="G113" s="26" t="s">
        <v>2602</v>
      </c>
      <c r="H113" s="26" t="s">
        <v>2603</v>
      </c>
      <c r="I113" s="26" t="s">
        <v>2604</v>
      </c>
      <c r="J113" s="26" t="s">
        <v>7</v>
      </c>
      <c r="K113" s="26" t="s">
        <v>204</v>
      </c>
      <c r="L113" s="26" t="s">
        <v>7</v>
      </c>
      <c r="M113" s="28">
        <v>44927</v>
      </c>
      <c r="N113" s="28">
        <v>45275</v>
      </c>
      <c r="O113" s="28" t="s">
        <v>35</v>
      </c>
      <c r="P113" s="28" t="s">
        <v>180</v>
      </c>
      <c r="Q113" s="28" t="s">
        <v>181</v>
      </c>
      <c r="R113" s="28" t="s">
        <v>182</v>
      </c>
      <c r="S113" s="28" t="s">
        <v>7</v>
      </c>
      <c r="T113" s="26" t="s">
        <v>183</v>
      </c>
      <c r="U113" s="26" t="s">
        <v>183</v>
      </c>
      <c r="V113" s="26" t="s">
        <v>183</v>
      </c>
      <c r="W113" s="26" t="s">
        <v>183</v>
      </c>
      <c r="X113" s="26" t="s">
        <v>183</v>
      </c>
      <c r="Y113" s="26">
        <v>0.11</v>
      </c>
      <c r="Z113" s="29">
        <f t="shared" si="7"/>
        <v>0.11</v>
      </c>
      <c r="AA113" s="29">
        <v>0.4</v>
      </c>
      <c r="AB113" s="29">
        <v>0.2</v>
      </c>
      <c r="AC113" s="29">
        <v>0.2</v>
      </c>
      <c r="AD113" s="29">
        <v>0.2</v>
      </c>
      <c r="AE113" s="29" t="s">
        <v>2605</v>
      </c>
      <c r="AF113" s="30" t="s">
        <v>2606</v>
      </c>
      <c r="AG113" s="30" t="s">
        <v>187</v>
      </c>
      <c r="AH113" s="30" t="s">
        <v>187</v>
      </c>
      <c r="AI113" s="47">
        <v>0.5</v>
      </c>
      <c r="AJ113" s="48" t="s">
        <v>2607</v>
      </c>
      <c r="AK113" s="48" t="s">
        <v>7</v>
      </c>
      <c r="AL113" s="48" t="s">
        <v>2608</v>
      </c>
      <c r="AM113" s="48" t="s">
        <v>2609</v>
      </c>
      <c r="AN113" s="31">
        <v>0</v>
      </c>
      <c r="AO113" s="67" t="s">
        <v>2607</v>
      </c>
      <c r="AP113" s="67" t="s">
        <v>7</v>
      </c>
      <c r="AQ113" s="67" t="s">
        <v>2608</v>
      </c>
      <c r="AR113" s="67" t="s">
        <v>2974</v>
      </c>
      <c r="AS113" s="31">
        <v>0</v>
      </c>
      <c r="AT113" s="34"/>
      <c r="AU113" s="33"/>
      <c r="AV113" s="33"/>
      <c r="AW113" s="33"/>
      <c r="AX113" s="33"/>
      <c r="AY113" s="43">
        <f t="shared" si="8"/>
        <v>5.5E-2</v>
      </c>
      <c r="AZ113" s="43">
        <f t="shared" si="6"/>
        <v>0.5</v>
      </c>
      <c r="BA113" s="44" t="str">
        <f t="shared" si="9"/>
        <v>AVANCE PARCIAL</v>
      </c>
      <c r="BB113" s="46">
        <f t="shared" si="10"/>
        <v>76</v>
      </c>
      <c r="BC113" s="45" t="str">
        <f t="shared" si="11"/>
        <v>CON TIEMPO</v>
      </c>
      <c r="BD113" s="75"/>
    </row>
    <row r="114" spans="1:56" ht="253.5" customHeight="1" thickBot="1" x14ac:dyDescent="0.3">
      <c r="A114" s="27">
        <v>110</v>
      </c>
      <c r="B114" s="26" t="s">
        <v>2575</v>
      </c>
      <c r="C114" s="26" t="s">
        <v>7</v>
      </c>
      <c r="D114" s="26" t="s">
        <v>256</v>
      </c>
      <c r="E114" s="26" t="s">
        <v>255</v>
      </c>
      <c r="F114" s="26" t="s">
        <v>2610</v>
      </c>
      <c r="G114" s="26" t="s">
        <v>2611</v>
      </c>
      <c r="H114" s="26" t="s">
        <v>2612</v>
      </c>
      <c r="I114" s="26" t="s">
        <v>2613</v>
      </c>
      <c r="J114" s="26" t="s">
        <v>7</v>
      </c>
      <c r="K114" s="26" t="s">
        <v>2614</v>
      </c>
      <c r="L114" s="26" t="s">
        <v>7</v>
      </c>
      <c r="M114" s="28">
        <v>44927</v>
      </c>
      <c r="N114" s="28">
        <v>45290</v>
      </c>
      <c r="O114" s="28" t="s">
        <v>35</v>
      </c>
      <c r="P114" s="28" t="s">
        <v>180</v>
      </c>
      <c r="Q114" s="28" t="s">
        <v>181</v>
      </c>
      <c r="R114" s="28" t="s">
        <v>182</v>
      </c>
      <c r="S114" s="28" t="s">
        <v>7</v>
      </c>
      <c r="T114" s="26" t="s">
        <v>183</v>
      </c>
      <c r="U114" s="26" t="s">
        <v>183</v>
      </c>
      <c r="V114" s="26" t="s">
        <v>183</v>
      </c>
      <c r="W114" s="26" t="s">
        <v>183</v>
      </c>
      <c r="X114" s="26" t="s">
        <v>183</v>
      </c>
      <c r="Y114" s="26">
        <v>0.11</v>
      </c>
      <c r="Z114" s="29">
        <f t="shared" si="7"/>
        <v>0.11</v>
      </c>
      <c r="AA114" s="29">
        <v>0.25</v>
      </c>
      <c r="AB114" s="29">
        <v>0.25</v>
      </c>
      <c r="AC114" s="29">
        <v>0.25</v>
      </c>
      <c r="AD114" s="29">
        <v>0.25</v>
      </c>
      <c r="AE114" s="29" t="s">
        <v>2615</v>
      </c>
      <c r="AF114" s="30" t="s">
        <v>2616</v>
      </c>
      <c r="AG114" s="30" t="s">
        <v>187</v>
      </c>
      <c r="AH114" s="30" t="s">
        <v>187</v>
      </c>
      <c r="AI114" s="47">
        <v>0</v>
      </c>
      <c r="AJ114" s="48" t="s">
        <v>2617</v>
      </c>
      <c r="AK114" s="48" t="s">
        <v>2618</v>
      </c>
      <c r="AL114" s="48" t="s">
        <v>2619</v>
      </c>
      <c r="AM114" s="48" t="s">
        <v>187</v>
      </c>
      <c r="AN114" s="31">
        <v>0.5</v>
      </c>
      <c r="AO114" s="67" t="s">
        <v>2617</v>
      </c>
      <c r="AP114" s="67" t="s">
        <v>2975</v>
      </c>
      <c r="AQ114" s="67" t="s">
        <v>2619</v>
      </c>
      <c r="AR114" s="67" t="s">
        <v>186</v>
      </c>
      <c r="AS114" s="31">
        <v>0.25</v>
      </c>
      <c r="AT114" s="34"/>
      <c r="AU114" s="33"/>
      <c r="AV114" s="33"/>
      <c r="AW114" s="33"/>
      <c r="AX114" s="33"/>
      <c r="AY114" s="43">
        <f t="shared" si="8"/>
        <v>8.2500000000000004E-2</v>
      </c>
      <c r="AZ114" s="43">
        <f t="shared" si="6"/>
        <v>0.75</v>
      </c>
      <c r="BA114" s="44" t="str">
        <f t="shared" si="9"/>
        <v>AVANCE SIGNIFICATIVO</v>
      </c>
      <c r="BB114" s="46">
        <f t="shared" si="10"/>
        <v>91</v>
      </c>
      <c r="BC114" s="45" t="str">
        <f t="shared" si="11"/>
        <v>CON TIEMPO</v>
      </c>
      <c r="BD114" s="75"/>
    </row>
    <row r="115" spans="1:56" ht="253.5" customHeight="1" thickBot="1" x14ac:dyDescent="0.3">
      <c r="A115" s="27">
        <v>111</v>
      </c>
      <c r="B115" s="26" t="s">
        <v>2575</v>
      </c>
      <c r="C115" s="26" t="s">
        <v>7</v>
      </c>
      <c r="D115" s="26" t="s">
        <v>256</v>
      </c>
      <c r="E115" s="26" t="s">
        <v>255</v>
      </c>
      <c r="F115" s="26" t="s">
        <v>2620</v>
      </c>
      <c r="G115" s="26" t="s">
        <v>2621</v>
      </c>
      <c r="H115" s="26" t="s">
        <v>2622</v>
      </c>
      <c r="I115" s="26" t="s">
        <v>2623</v>
      </c>
      <c r="J115" s="26" t="s">
        <v>7</v>
      </c>
      <c r="K115" s="26" t="s">
        <v>2614</v>
      </c>
      <c r="L115" s="26" t="s">
        <v>7</v>
      </c>
      <c r="M115" s="28">
        <v>45047</v>
      </c>
      <c r="N115" s="28">
        <v>45199</v>
      </c>
      <c r="O115" s="28" t="s">
        <v>35</v>
      </c>
      <c r="P115" s="28" t="s">
        <v>180</v>
      </c>
      <c r="Q115" s="28" t="s">
        <v>181</v>
      </c>
      <c r="R115" s="28" t="s">
        <v>182</v>
      </c>
      <c r="S115" s="28" t="s">
        <v>7</v>
      </c>
      <c r="T115" s="26" t="s">
        <v>183</v>
      </c>
      <c r="U115" s="26" t="s">
        <v>183</v>
      </c>
      <c r="V115" s="26" t="s">
        <v>183</v>
      </c>
      <c r="W115" s="26" t="s">
        <v>183</v>
      </c>
      <c r="X115" s="26" t="s">
        <v>183</v>
      </c>
      <c r="Y115" s="26">
        <v>0.11</v>
      </c>
      <c r="Z115" s="29">
        <f t="shared" si="7"/>
        <v>0.11</v>
      </c>
      <c r="AA115" s="29">
        <v>0</v>
      </c>
      <c r="AB115" s="29">
        <v>0.5</v>
      </c>
      <c r="AC115" s="29">
        <v>0.5</v>
      </c>
      <c r="AD115" s="29">
        <v>0</v>
      </c>
      <c r="AE115" s="29" t="s">
        <v>2624</v>
      </c>
      <c r="AF115" s="30" t="s">
        <v>367</v>
      </c>
      <c r="AG115" s="30" t="s">
        <v>367</v>
      </c>
      <c r="AH115" s="30" t="s">
        <v>2625</v>
      </c>
      <c r="AI115" s="47">
        <v>0</v>
      </c>
      <c r="AJ115" s="48" t="s">
        <v>2626</v>
      </c>
      <c r="AK115" s="48" t="s">
        <v>2627</v>
      </c>
      <c r="AL115" s="48" t="s">
        <v>187</v>
      </c>
      <c r="AM115" s="48" t="s">
        <v>187</v>
      </c>
      <c r="AN115" s="31">
        <v>1</v>
      </c>
      <c r="AO115" s="67" t="s">
        <v>2888</v>
      </c>
      <c r="AP115" s="67" t="s">
        <v>2888</v>
      </c>
      <c r="AQ115" s="67" t="s">
        <v>2888</v>
      </c>
      <c r="AR115" s="67" t="s">
        <v>2888</v>
      </c>
      <c r="AS115" s="31">
        <v>0</v>
      </c>
      <c r="AT115" s="34"/>
      <c r="AU115" s="33"/>
      <c r="AV115" s="33"/>
      <c r="AW115" s="33"/>
      <c r="AX115" s="33"/>
      <c r="AY115" s="43">
        <f t="shared" si="8"/>
        <v>0.11</v>
      </c>
      <c r="AZ115" s="43">
        <f t="shared" si="6"/>
        <v>1</v>
      </c>
      <c r="BA115" s="44" t="str">
        <f t="shared" si="9"/>
        <v>CUMPLIMIENTO TOTAL</v>
      </c>
      <c r="BB115" s="46" t="str">
        <f t="shared" si="10"/>
        <v>NO APLICA ACTIVIDAD FINALIZADA</v>
      </c>
      <c r="BC115" s="45" t="str">
        <f t="shared" si="11"/>
        <v>NO APLICA ACTIVIDAD FINALIZADA</v>
      </c>
      <c r="BD115" s="75"/>
    </row>
    <row r="116" spans="1:56" ht="253.5" customHeight="1" thickBot="1" x14ac:dyDescent="0.3">
      <c r="A116" s="27">
        <v>112</v>
      </c>
      <c r="B116" s="26" t="s">
        <v>2575</v>
      </c>
      <c r="C116" s="26" t="s">
        <v>7</v>
      </c>
      <c r="D116" s="26" t="s">
        <v>256</v>
      </c>
      <c r="E116" s="26" t="s">
        <v>255</v>
      </c>
      <c r="F116" s="26" t="s">
        <v>2628</v>
      </c>
      <c r="G116" s="26" t="s">
        <v>2629</v>
      </c>
      <c r="H116" s="26" t="s">
        <v>2630</v>
      </c>
      <c r="I116" s="26" t="s">
        <v>2631</v>
      </c>
      <c r="J116" s="26" t="s">
        <v>7</v>
      </c>
      <c r="K116" s="26" t="s">
        <v>2614</v>
      </c>
      <c r="L116" s="26" t="s">
        <v>7</v>
      </c>
      <c r="M116" s="28">
        <v>44958</v>
      </c>
      <c r="N116" s="28">
        <v>45275</v>
      </c>
      <c r="O116" s="28" t="s">
        <v>35</v>
      </c>
      <c r="P116" s="28" t="s">
        <v>180</v>
      </c>
      <c r="Q116" s="28" t="s">
        <v>181</v>
      </c>
      <c r="R116" s="28" t="s">
        <v>182</v>
      </c>
      <c r="S116" s="28" t="s">
        <v>7</v>
      </c>
      <c r="T116" s="26" t="s">
        <v>183</v>
      </c>
      <c r="U116" s="26" t="s">
        <v>183</v>
      </c>
      <c r="V116" s="26" t="s">
        <v>183</v>
      </c>
      <c r="W116" s="26" t="s">
        <v>183</v>
      </c>
      <c r="X116" s="26" t="s">
        <v>183</v>
      </c>
      <c r="Y116" s="26">
        <v>0.11</v>
      </c>
      <c r="Z116" s="29">
        <f t="shared" si="7"/>
        <v>0.11</v>
      </c>
      <c r="AA116" s="29">
        <v>0.25</v>
      </c>
      <c r="AB116" s="29">
        <v>0.25</v>
      </c>
      <c r="AC116" s="29">
        <v>0.25</v>
      </c>
      <c r="AD116" s="29">
        <v>0.25</v>
      </c>
      <c r="AE116" s="29" t="s">
        <v>2615</v>
      </c>
      <c r="AF116" s="30" t="s">
        <v>2632</v>
      </c>
      <c r="AG116" s="30" t="s">
        <v>187</v>
      </c>
      <c r="AH116" s="30" t="s">
        <v>187</v>
      </c>
      <c r="AI116" s="47">
        <v>0</v>
      </c>
      <c r="AJ116" s="48" t="s">
        <v>2633</v>
      </c>
      <c r="AK116" s="48" t="s">
        <v>2634</v>
      </c>
      <c r="AL116" s="48" t="s">
        <v>2635</v>
      </c>
      <c r="AM116" s="48" t="s">
        <v>187</v>
      </c>
      <c r="AN116" s="31">
        <v>0.5</v>
      </c>
      <c r="AO116" s="67" t="s">
        <v>2633</v>
      </c>
      <c r="AP116" s="67" t="s">
        <v>2976</v>
      </c>
      <c r="AQ116" s="67" t="s">
        <v>2635</v>
      </c>
      <c r="AR116" s="67" t="s">
        <v>187</v>
      </c>
      <c r="AS116" s="31">
        <v>0.25</v>
      </c>
      <c r="AT116" s="34"/>
      <c r="AU116" s="33"/>
      <c r="AV116" s="33"/>
      <c r="AW116" s="33"/>
      <c r="AX116" s="33"/>
      <c r="AY116" s="43">
        <f t="shared" si="8"/>
        <v>8.2500000000000004E-2</v>
      </c>
      <c r="AZ116" s="43">
        <f t="shared" si="6"/>
        <v>0.75</v>
      </c>
      <c r="BA116" s="44" t="str">
        <f t="shared" si="9"/>
        <v>AVANCE SIGNIFICATIVO</v>
      </c>
      <c r="BB116" s="46">
        <f t="shared" si="10"/>
        <v>76</v>
      </c>
      <c r="BC116" s="45" t="str">
        <f t="shared" si="11"/>
        <v>CON TIEMPO</v>
      </c>
      <c r="BD116" s="75"/>
    </row>
    <row r="117" spans="1:56" ht="253.5" customHeight="1" thickBot="1" x14ac:dyDescent="0.3">
      <c r="A117" s="27">
        <v>113</v>
      </c>
      <c r="B117" s="26" t="s">
        <v>2575</v>
      </c>
      <c r="C117" s="26" t="s">
        <v>7</v>
      </c>
      <c r="D117" s="26" t="s">
        <v>256</v>
      </c>
      <c r="E117" s="26" t="s">
        <v>255</v>
      </c>
      <c r="F117" s="26" t="s">
        <v>2636</v>
      </c>
      <c r="G117" s="26" t="s">
        <v>2637</v>
      </c>
      <c r="H117" s="26" t="s">
        <v>2638</v>
      </c>
      <c r="I117" s="26" t="s">
        <v>2639</v>
      </c>
      <c r="J117" s="26" t="s">
        <v>7</v>
      </c>
      <c r="K117" s="26" t="s">
        <v>2614</v>
      </c>
      <c r="L117" s="26" t="s">
        <v>7</v>
      </c>
      <c r="M117" s="28">
        <v>45017</v>
      </c>
      <c r="N117" s="28">
        <v>45260</v>
      </c>
      <c r="O117" s="28" t="s">
        <v>35</v>
      </c>
      <c r="P117" s="28" t="s">
        <v>180</v>
      </c>
      <c r="Q117" s="28" t="s">
        <v>181</v>
      </c>
      <c r="R117" s="28" t="s">
        <v>182</v>
      </c>
      <c r="S117" s="28" t="s">
        <v>7</v>
      </c>
      <c r="T117" s="26" t="s">
        <v>183</v>
      </c>
      <c r="U117" s="26" t="s">
        <v>183</v>
      </c>
      <c r="V117" s="26" t="s">
        <v>183</v>
      </c>
      <c r="W117" s="26" t="s">
        <v>183</v>
      </c>
      <c r="X117" s="26" t="s">
        <v>183</v>
      </c>
      <c r="Y117" s="26">
        <v>0.11</v>
      </c>
      <c r="Z117" s="29">
        <f t="shared" si="7"/>
        <v>0.10999999999999999</v>
      </c>
      <c r="AA117" s="29">
        <v>0</v>
      </c>
      <c r="AB117" s="29">
        <v>0.3</v>
      </c>
      <c r="AC117" s="29">
        <v>0.35</v>
      </c>
      <c r="AD117" s="29">
        <v>0.35</v>
      </c>
      <c r="AE117" s="29" t="s">
        <v>2640</v>
      </c>
      <c r="AF117" s="30" t="s">
        <v>2641</v>
      </c>
      <c r="AG117" s="30" t="s">
        <v>187</v>
      </c>
      <c r="AH117" s="30" t="s">
        <v>187</v>
      </c>
      <c r="AI117" s="47">
        <v>0.3</v>
      </c>
      <c r="AJ117" s="48" t="s">
        <v>2642</v>
      </c>
      <c r="AK117" s="48" t="s">
        <v>2643</v>
      </c>
      <c r="AL117" s="48" t="s">
        <v>2644</v>
      </c>
      <c r="AM117" s="48" t="s">
        <v>187</v>
      </c>
      <c r="AN117" s="31">
        <v>0.5</v>
      </c>
      <c r="AO117" s="67" t="s">
        <v>2977</v>
      </c>
      <c r="AP117" s="67" t="s">
        <v>2978</v>
      </c>
      <c r="AQ117" s="67" t="s">
        <v>2979</v>
      </c>
      <c r="AR117" s="67" t="s">
        <v>187</v>
      </c>
      <c r="AS117" s="31">
        <v>0.1</v>
      </c>
      <c r="AT117" s="34"/>
      <c r="AU117" s="33"/>
      <c r="AV117" s="33"/>
      <c r="AW117" s="33"/>
      <c r="AX117" s="33"/>
      <c r="AY117" s="43">
        <f t="shared" si="8"/>
        <v>9.9000000000000005E-2</v>
      </c>
      <c r="AZ117" s="43">
        <f t="shared" si="6"/>
        <v>0.9</v>
      </c>
      <c r="BA117" s="44" t="str">
        <f t="shared" si="9"/>
        <v>AVANCE SIGNIFICATIVO</v>
      </c>
      <c r="BB117" s="46">
        <f t="shared" si="10"/>
        <v>61</v>
      </c>
      <c r="BC117" s="45" t="str">
        <f t="shared" si="11"/>
        <v>CON TIEMPO</v>
      </c>
      <c r="BD117" s="75"/>
    </row>
    <row r="118" spans="1:56" ht="253.5" customHeight="1" thickBot="1" x14ac:dyDescent="0.3">
      <c r="A118" s="27">
        <v>114</v>
      </c>
      <c r="B118" s="26" t="s">
        <v>2645</v>
      </c>
      <c r="C118" s="26" t="s">
        <v>7</v>
      </c>
      <c r="D118" s="26" t="s">
        <v>7</v>
      </c>
      <c r="E118" s="26" t="s">
        <v>7</v>
      </c>
      <c r="F118" s="26" t="s">
        <v>2646</v>
      </c>
      <c r="G118" s="26" t="s">
        <v>2647</v>
      </c>
      <c r="H118" s="26" t="s">
        <v>2648</v>
      </c>
      <c r="I118" s="26" t="s">
        <v>2649</v>
      </c>
      <c r="J118" s="26" t="s">
        <v>7</v>
      </c>
      <c r="K118" s="26" t="s">
        <v>7</v>
      </c>
      <c r="L118" s="26" t="s">
        <v>7</v>
      </c>
      <c r="M118" s="28">
        <v>44928</v>
      </c>
      <c r="N118" s="28">
        <v>45229</v>
      </c>
      <c r="O118" s="28" t="s">
        <v>408</v>
      </c>
      <c r="P118" s="28" t="s">
        <v>409</v>
      </c>
      <c r="Q118" s="28" t="s">
        <v>410</v>
      </c>
      <c r="R118" s="28" t="s">
        <v>411</v>
      </c>
      <c r="S118" s="28" t="s">
        <v>412</v>
      </c>
      <c r="T118" s="26" t="s">
        <v>183</v>
      </c>
      <c r="U118" s="26" t="s">
        <v>183</v>
      </c>
      <c r="V118" s="26" t="s">
        <v>183</v>
      </c>
      <c r="W118" s="26" t="s">
        <v>183</v>
      </c>
      <c r="X118" s="26" t="s">
        <v>183</v>
      </c>
      <c r="Y118" s="26">
        <v>0.2</v>
      </c>
      <c r="Z118" s="29">
        <f t="shared" si="7"/>
        <v>0.2</v>
      </c>
      <c r="AA118" s="29">
        <v>0.25</v>
      </c>
      <c r="AB118" s="29">
        <v>0.25</v>
      </c>
      <c r="AC118" s="29">
        <v>0.25</v>
      </c>
      <c r="AD118" s="29">
        <v>0.25</v>
      </c>
      <c r="AE118" s="29" t="s">
        <v>2650</v>
      </c>
      <c r="AF118" s="30" t="s">
        <v>2651</v>
      </c>
      <c r="AG118" s="30" t="s">
        <v>2652</v>
      </c>
      <c r="AH118" s="30" t="s">
        <v>186</v>
      </c>
      <c r="AI118" s="47">
        <v>0.25</v>
      </c>
      <c r="AJ118" s="48" t="s">
        <v>2653</v>
      </c>
      <c r="AK118" s="48" t="s">
        <v>2654</v>
      </c>
      <c r="AL118" s="48" t="s">
        <v>2655</v>
      </c>
      <c r="AM118" s="48" t="s">
        <v>367</v>
      </c>
      <c r="AN118" s="31">
        <v>0.25</v>
      </c>
      <c r="AO118" s="67" t="s">
        <v>2980</v>
      </c>
      <c r="AP118" s="67" t="s">
        <v>2981</v>
      </c>
      <c r="AQ118" s="67" t="s">
        <v>2982</v>
      </c>
      <c r="AR118" s="67" t="s">
        <v>1272</v>
      </c>
      <c r="AS118" s="31">
        <v>0.25</v>
      </c>
      <c r="AT118" s="34"/>
      <c r="AU118" s="33"/>
      <c r="AV118" s="33"/>
      <c r="AW118" s="33"/>
      <c r="AX118" s="33"/>
      <c r="AY118" s="43">
        <f t="shared" si="8"/>
        <v>0.15000000000000002</v>
      </c>
      <c r="AZ118" s="43">
        <f t="shared" si="6"/>
        <v>0.75</v>
      </c>
      <c r="BA118" s="44" t="str">
        <f t="shared" si="9"/>
        <v>AVANCE SIGNIFICATIVO</v>
      </c>
      <c r="BB118" s="46">
        <f t="shared" si="10"/>
        <v>30</v>
      </c>
      <c r="BC118" s="45" t="str">
        <f t="shared" si="11"/>
        <v>CON TIEMPO</v>
      </c>
      <c r="BD118" s="75">
        <f>SUM(AY118:AY122)</f>
        <v>0.9</v>
      </c>
    </row>
    <row r="119" spans="1:56" ht="253.5" customHeight="1" thickBot="1" x14ac:dyDescent="0.3">
      <c r="A119" s="27">
        <v>115</v>
      </c>
      <c r="B119" s="26" t="s">
        <v>2645</v>
      </c>
      <c r="C119" s="26" t="s">
        <v>7</v>
      </c>
      <c r="D119" s="26" t="s">
        <v>7</v>
      </c>
      <c r="E119" s="26" t="s">
        <v>7</v>
      </c>
      <c r="F119" s="26" t="s">
        <v>2656</v>
      </c>
      <c r="G119" s="26" t="s">
        <v>2657</v>
      </c>
      <c r="H119" s="26" t="s">
        <v>2658</v>
      </c>
      <c r="I119" s="26" t="s">
        <v>2659</v>
      </c>
      <c r="J119" s="26" t="s">
        <v>7</v>
      </c>
      <c r="K119" s="26" t="s">
        <v>7</v>
      </c>
      <c r="L119" s="26" t="s">
        <v>7</v>
      </c>
      <c r="M119" s="28">
        <v>44959</v>
      </c>
      <c r="N119" s="28">
        <v>45107</v>
      </c>
      <c r="O119" s="28" t="s">
        <v>408</v>
      </c>
      <c r="P119" s="28" t="s">
        <v>409</v>
      </c>
      <c r="Q119" s="28" t="s">
        <v>410</v>
      </c>
      <c r="R119" s="28" t="s">
        <v>411</v>
      </c>
      <c r="S119" s="28" t="s">
        <v>412</v>
      </c>
      <c r="T119" s="26" t="s">
        <v>183</v>
      </c>
      <c r="U119" s="26" t="s">
        <v>183</v>
      </c>
      <c r="V119" s="26" t="s">
        <v>183</v>
      </c>
      <c r="W119" s="26" t="s">
        <v>183</v>
      </c>
      <c r="X119" s="26" t="s">
        <v>183</v>
      </c>
      <c r="Y119" s="26">
        <v>0.2</v>
      </c>
      <c r="Z119" s="29">
        <f t="shared" si="7"/>
        <v>0.2</v>
      </c>
      <c r="AA119" s="29">
        <v>0.3</v>
      </c>
      <c r="AB119" s="29">
        <v>0.7</v>
      </c>
      <c r="AC119" s="29">
        <v>0</v>
      </c>
      <c r="AD119" s="29">
        <v>0</v>
      </c>
      <c r="AE119" s="29" t="s">
        <v>2660</v>
      </c>
      <c r="AF119" s="30" t="s">
        <v>2661</v>
      </c>
      <c r="AG119" s="30" t="s">
        <v>2662</v>
      </c>
      <c r="AH119" s="30" t="s">
        <v>186</v>
      </c>
      <c r="AI119" s="47">
        <v>0.3</v>
      </c>
      <c r="AJ119" s="48" t="s">
        <v>2663</v>
      </c>
      <c r="AK119" s="48" t="s">
        <v>2664</v>
      </c>
      <c r="AL119" s="48" t="s">
        <v>367</v>
      </c>
      <c r="AM119" s="48" t="s">
        <v>367</v>
      </c>
      <c r="AN119" s="31">
        <v>0.7</v>
      </c>
      <c r="AO119" s="67" t="s">
        <v>2888</v>
      </c>
      <c r="AP119" s="67" t="s">
        <v>2888</v>
      </c>
      <c r="AQ119" s="67" t="s">
        <v>2888</v>
      </c>
      <c r="AR119" s="67" t="s">
        <v>2888</v>
      </c>
      <c r="AS119" s="31">
        <v>0</v>
      </c>
      <c r="AT119" s="34"/>
      <c r="AU119" s="33"/>
      <c r="AV119" s="33"/>
      <c r="AW119" s="33"/>
      <c r="AX119" s="33"/>
      <c r="AY119" s="43">
        <f t="shared" si="8"/>
        <v>0.2</v>
      </c>
      <c r="AZ119" s="43">
        <f t="shared" si="6"/>
        <v>1</v>
      </c>
      <c r="BA119" s="44" t="str">
        <f t="shared" si="9"/>
        <v>CUMPLIMIENTO TOTAL</v>
      </c>
      <c r="BB119" s="46" t="str">
        <f t="shared" si="10"/>
        <v>NO APLICA ACTIVIDAD FINALIZADA</v>
      </c>
      <c r="BC119" s="45" t="str">
        <f t="shared" si="11"/>
        <v>NO APLICA ACTIVIDAD FINALIZADA</v>
      </c>
      <c r="BD119" s="75"/>
    </row>
    <row r="120" spans="1:56" ht="253.5" customHeight="1" thickBot="1" x14ac:dyDescent="0.3">
      <c r="A120" s="27">
        <v>116</v>
      </c>
      <c r="B120" s="26" t="s">
        <v>2645</v>
      </c>
      <c r="C120" s="26" t="s">
        <v>7</v>
      </c>
      <c r="D120" s="26" t="s">
        <v>7</v>
      </c>
      <c r="E120" s="26" t="s">
        <v>7</v>
      </c>
      <c r="F120" s="26" t="s">
        <v>2665</v>
      </c>
      <c r="G120" s="26" t="s">
        <v>2666</v>
      </c>
      <c r="H120" s="26" t="s">
        <v>470</v>
      </c>
      <c r="I120" s="26" t="s">
        <v>471</v>
      </c>
      <c r="J120" s="26" t="s">
        <v>7</v>
      </c>
      <c r="K120" s="26" t="s">
        <v>7</v>
      </c>
      <c r="L120" s="26" t="s">
        <v>7</v>
      </c>
      <c r="M120" s="28">
        <v>44959</v>
      </c>
      <c r="N120" s="28">
        <v>45199</v>
      </c>
      <c r="O120" s="28" t="s">
        <v>408</v>
      </c>
      <c r="P120" s="28" t="s">
        <v>409</v>
      </c>
      <c r="Q120" s="28" t="s">
        <v>410</v>
      </c>
      <c r="R120" s="28" t="s">
        <v>411</v>
      </c>
      <c r="S120" s="28" t="s">
        <v>412</v>
      </c>
      <c r="T120" s="26" t="s">
        <v>183</v>
      </c>
      <c r="U120" s="26" t="s">
        <v>183</v>
      </c>
      <c r="V120" s="26" t="s">
        <v>183</v>
      </c>
      <c r="W120" s="26" t="s">
        <v>183</v>
      </c>
      <c r="X120" s="26" t="s">
        <v>183</v>
      </c>
      <c r="Y120" s="26">
        <v>0.2</v>
      </c>
      <c r="Z120" s="29">
        <f t="shared" si="7"/>
        <v>0.2</v>
      </c>
      <c r="AA120" s="29">
        <v>0.5</v>
      </c>
      <c r="AB120" s="29">
        <v>0</v>
      </c>
      <c r="AC120" s="29">
        <v>0.5</v>
      </c>
      <c r="AD120" s="29">
        <v>0</v>
      </c>
      <c r="AE120" s="29" t="s">
        <v>2667</v>
      </c>
      <c r="AF120" s="30" t="s">
        <v>473</v>
      </c>
      <c r="AG120" s="30" t="s">
        <v>474</v>
      </c>
      <c r="AH120" s="30" t="s">
        <v>415</v>
      </c>
      <c r="AI120" s="47">
        <v>0.5</v>
      </c>
      <c r="AJ120" s="48" t="s">
        <v>442</v>
      </c>
      <c r="AK120" s="48" t="s">
        <v>367</v>
      </c>
      <c r="AL120" s="48" t="s">
        <v>367</v>
      </c>
      <c r="AM120" s="48" t="s">
        <v>367</v>
      </c>
      <c r="AN120" s="31">
        <v>0</v>
      </c>
      <c r="AO120" s="67" t="s">
        <v>2983</v>
      </c>
      <c r="AP120" s="67" t="s">
        <v>2984</v>
      </c>
      <c r="AQ120" s="67" t="s">
        <v>187</v>
      </c>
      <c r="AR120" s="67" t="s">
        <v>1272</v>
      </c>
      <c r="AS120" s="31">
        <v>0.5</v>
      </c>
      <c r="AT120" s="34"/>
      <c r="AU120" s="33"/>
      <c r="AV120" s="33"/>
      <c r="AW120" s="33"/>
      <c r="AX120" s="33"/>
      <c r="AY120" s="43">
        <f t="shared" si="8"/>
        <v>0.2</v>
      </c>
      <c r="AZ120" s="43">
        <f t="shared" si="6"/>
        <v>1</v>
      </c>
      <c r="BA120" s="44" t="str">
        <f t="shared" si="9"/>
        <v>CUMPLIMIENTO TOTAL</v>
      </c>
      <c r="BB120" s="46" t="str">
        <f t="shared" si="10"/>
        <v>NO APLICA ACTIVIDAD FINALIZADA</v>
      </c>
      <c r="BC120" s="45" t="str">
        <f t="shared" si="11"/>
        <v>NO APLICA ACTIVIDAD FINALIZADA</v>
      </c>
      <c r="BD120" s="75"/>
    </row>
    <row r="121" spans="1:56" ht="253.5" customHeight="1" thickBot="1" x14ac:dyDescent="0.3">
      <c r="A121" s="27">
        <v>117</v>
      </c>
      <c r="B121" s="26" t="s">
        <v>2645</v>
      </c>
      <c r="C121" s="26" t="s">
        <v>7</v>
      </c>
      <c r="D121" s="26" t="s">
        <v>7</v>
      </c>
      <c r="E121" s="26" t="s">
        <v>7</v>
      </c>
      <c r="F121" s="26" t="s">
        <v>2668</v>
      </c>
      <c r="G121" s="26" t="s">
        <v>2669</v>
      </c>
      <c r="H121" s="26" t="s">
        <v>2670</v>
      </c>
      <c r="I121" s="26" t="s">
        <v>2671</v>
      </c>
      <c r="J121" s="26" t="s">
        <v>7</v>
      </c>
      <c r="K121" s="26" t="s">
        <v>7</v>
      </c>
      <c r="L121" s="26" t="s">
        <v>7</v>
      </c>
      <c r="M121" s="28">
        <v>44928</v>
      </c>
      <c r="N121" s="28">
        <v>45015</v>
      </c>
      <c r="O121" s="28" t="s">
        <v>408</v>
      </c>
      <c r="P121" s="28" t="s">
        <v>409</v>
      </c>
      <c r="Q121" s="28" t="s">
        <v>410</v>
      </c>
      <c r="R121" s="28" t="s">
        <v>411</v>
      </c>
      <c r="S121" s="28" t="s">
        <v>412</v>
      </c>
      <c r="T121" s="26" t="s">
        <v>183</v>
      </c>
      <c r="U121" s="26" t="s">
        <v>183</v>
      </c>
      <c r="V121" s="26" t="s">
        <v>183</v>
      </c>
      <c r="W121" s="26" t="s">
        <v>183</v>
      </c>
      <c r="X121" s="26" t="s">
        <v>183</v>
      </c>
      <c r="Y121" s="26">
        <v>0.2</v>
      </c>
      <c r="Z121" s="29">
        <f t="shared" si="7"/>
        <v>0.2</v>
      </c>
      <c r="AA121" s="29">
        <v>1</v>
      </c>
      <c r="AB121" s="29">
        <v>0</v>
      </c>
      <c r="AC121" s="29">
        <v>0</v>
      </c>
      <c r="AD121" s="29">
        <v>0</v>
      </c>
      <c r="AE121" s="29" t="s">
        <v>2672</v>
      </c>
      <c r="AF121" s="30" t="s">
        <v>2673</v>
      </c>
      <c r="AG121" s="30" t="s">
        <v>415</v>
      </c>
      <c r="AH121" s="30" t="s">
        <v>415</v>
      </c>
      <c r="AI121" s="47">
        <v>1</v>
      </c>
      <c r="AJ121" s="48" t="s">
        <v>188</v>
      </c>
      <c r="AK121" s="48" t="s">
        <v>7</v>
      </c>
      <c r="AL121" s="48" t="s">
        <v>7</v>
      </c>
      <c r="AM121" s="48" t="s">
        <v>7</v>
      </c>
      <c r="AN121" s="31">
        <v>0</v>
      </c>
      <c r="AO121" s="67" t="s">
        <v>2888</v>
      </c>
      <c r="AP121" s="67" t="s">
        <v>2888</v>
      </c>
      <c r="AQ121" s="67" t="s">
        <v>2888</v>
      </c>
      <c r="AR121" s="67" t="s">
        <v>2888</v>
      </c>
      <c r="AS121" s="31">
        <v>0</v>
      </c>
      <c r="AT121" s="34"/>
      <c r="AU121" s="33"/>
      <c r="AV121" s="33"/>
      <c r="AW121" s="33"/>
      <c r="AX121" s="33"/>
      <c r="AY121" s="43">
        <f t="shared" si="8"/>
        <v>0.2</v>
      </c>
      <c r="AZ121" s="43">
        <f t="shared" si="6"/>
        <v>1</v>
      </c>
      <c r="BA121" s="44" t="str">
        <f t="shared" si="9"/>
        <v>CUMPLIMIENTO TOTAL</v>
      </c>
      <c r="BB121" s="46" t="str">
        <f t="shared" si="10"/>
        <v>NO APLICA ACTIVIDAD FINALIZADA</v>
      </c>
      <c r="BC121" s="45" t="str">
        <f t="shared" si="11"/>
        <v>NO APLICA ACTIVIDAD FINALIZADA</v>
      </c>
      <c r="BD121" s="75"/>
    </row>
    <row r="122" spans="1:56" ht="253.5" customHeight="1" thickBot="1" x14ac:dyDescent="0.3">
      <c r="A122" s="27">
        <v>118</v>
      </c>
      <c r="B122" s="26" t="s">
        <v>2674</v>
      </c>
      <c r="C122" s="26" t="s">
        <v>7</v>
      </c>
      <c r="D122" s="26" t="s">
        <v>7</v>
      </c>
      <c r="E122" s="26" t="s">
        <v>7</v>
      </c>
      <c r="F122" s="26" t="s">
        <v>2675</v>
      </c>
      <c r="G122" s="26" t="s">
        <v>2676</v>
      </c>
      <c r="H122" s="26" t="s">
        <v>2677</v>
      </c>
      <c r="I122" s="26" t="s">
        <v>2678</v>
      </c>
      <c r="J122" s="26" t="s">
        <v>7</v>
      </c>
      <c r="K122" s="26" t="s">
        <v>7</v>
      </c>
      <c r="L122" s="26" t="s">
        <v>7</v>
      </c>
      <c r="M122" s="28">
        <v>44959</v>
      </c>
      <c r="N122" s="28">
        <v>45290</v>
      </c>
      <c r="O122" s="28" t="s">
        <v>408</v>
      </c>
      <c r="P122" s="28" t="s">
        <v>409</v>
      </c>
      <c r="Q122" s="28" t="s">
        <v>410</v>
      </c>
      <c r="R122" s="28" t="s">
        <v>411</v>
      </c>
      <c r="S122" s="28" t="s">
        <v>412</v>
      </c>
      <c r="T122" s="26" t="s">
        <v>183</v>
      </c>
      <c r="U122" s="26" t="s">
        <v>183</v>
      </c>
      <c r="V122" s="26" t="s">
        <v>183</v>
      </c>
      <c r="W122" s="26" t="s">
        <v>183</v>
      </c>
      <c r="X122" s="26" t="s">
        <v>183</v>
      </c>
      <c r="Y122" s="26">
        <v>0.2</v>
      </c>
      <c r="Z122" s="29">
        <f t="shared" si="7"/>
        <v>0.2</v>
      </c>
      <c r="AA122" s="29">
        <v>0.25</v>
      </c>
      <c r="AB122" s="29">
        <v>0.25</v>
      </c>
      <c r="AC122" s="29">
        <v>0.25</v>
      </c>
      <c r="AD122" s="29">
        <v>0.25</v>
      </c>
      <c r="AE122" s="29" t="s">
        <v>2679</v>
      </c>
      <c r="AF122" s="30" t="s">
        <v>2680</v>
      </c>
      <c r="AG122" s="30" t="s">
        <v>2652</v>
      </c>
      <c r="AH122" s="30">
        <v>0</v>
      </c>
      <c r="AI122" s="47">
        <v>0.25</v>
      </c>
      <c r="AJ122" s="48" t="s">
        <v>2681</v>
      </c>
      <c r="AK122" s="48" t="s">
        <v>2682</v>
      </c>
      <c r="AL122" s="48" t="s">
        <v>2683</v>
      </c>
      <c r="AM122" s="48" t="s">
        <v>2684</v>
      </c>
      <c r="AN122" s="31">
        <v>0.25</v>
      </c>
      <c r="AO122" s="67" t="s">
        <v>2985</v>
      </c>
      <c r="AP122" s="67" t="s">
        <v>2986</v>
      </c>
      <c r="AQ122" s="67" t="s">
        <v>2987</v>
      </c>
      <c r="AR122" s="67" t="s">
        <v>1272</v>
      </c>
      <c r="AS122" s="31">
        <v>0.25</v>
      </c>
      <c r="AT122" s="34"/>
      <c r="AU122" s="33"/>
      <c r="AV122" s="33"/>
      <c r="AW122" s="33"/>
      <c r="AX122" s="33"/>
      <c r="AY122" s="43">
        <f t="shared" si="8"/>
        <v>0.15000000000000002</v>
      </c>
      <c r="AZ122" s="43">
        <f t="shared" si="6"/>
        <v>0.75</v>
      </c>
      <c r="BA122" s="44" t="str">
        <f t="shared" si="9"/>
        <v>AVANCE SIGNIFICATIVO</v>
      </c>
      <c r="BB122" s="46">
        <f t="shared" si="10"/>
        <v>91</v>
      </c>
      <c r="BC122" s="45" t="str">
        <f t="shared" si="11"/>
        <v>CON TIEMPO</v>
      </c>
      <c r="BD122" s="75"/>
    </row>
    <row r="123" spans="1:56" ht="253.5" customHeight="1" thickBot="1" x14ac:dyDescent="0.3">
      <c r="A123" s="27">
        <v>119</v>
      </c>
      <c r="B123" s="26" t="s">
        <v>2685</v>
      </c>
      <c r="C123" s="26" t="s">
        <v>7</v>
      </c>
      <c r="D123" s="26" t="s">
        <v>7</v>
      </c>
      <c r="E123" s="26" t="s">
        <v>7</v>
      </c>
      <c r="F123" s="26" t="s">
        <v>2686</v>
      </c>
      <c r="G123" s="26" t="s">
        <v>2687</v>
      </c>
      <c r="H123" s="26">
        <v>1</v>
      </c>
      <c r="I123" s="26" t="s">
        <v>2688</v>
      </c>
      <c r="J123" s="26" t="s">
        <v>7</v>
      </c>
      <c r="K123" s="26" t="s">
        <v>7</v>
      </c>
      <c r="L123" s="26" t="s">
        <v>7</v>
      </c>
      <c r="M123" s="28">
        <v>44928</v>
      </c>
      <c r="N123" s="28">
        <v>45280</v>
      </c>
      <c r="O123" s="28" t="s">
        <v>57</v>
      </c>
      <c r="P123" s="28" t="s">
        <v>647</v>
      </c>
      <c r="Q123" s="28" t="s">
        <v>410</v>
      </c>
      <c r="R123" s="28" t="s">
        <v>411</v>
      </c>
      <c r="S123" s="28" t="s">
        <v>648</v>
      </c>
      <c r="T123" s="26" t="s">
        <v>183</v>
      </c>
      <c r="U123" s="26" t="s">
        <v>183</v>
      </c>
      <c r="V123" s="26" t="s">
        <v>183</v>
      </c>
      <c r="W123" s="26" t="s">
        <v>183</v>
      </c>
      <c r="X123" s="26" t="s">
        <v>183</v>
      </c>
      <c r="Y123" s="26">
        <v>0.33</v>
      </c>
      <c r="Z123" s="29">
        <f t="shared" si="7"/>
        <v>0.33</v>
      </c>
      <c r="AA123" s="29">
        <v>0.25</v>
      </c>
      <c r="AB123" s="29">
        <v>0.25</v>
      </c>
      <c r="AC123" s="29">
        <v>0.25</v>
      </c>
      <c r="AD123" s="29">
        <v>0.25</v>
      </c>
      <c r="AE123" s="29" t="s">
        <v>2689</v>
      </c>
      <c r="AF123" s="30" t="s">
        <v>2690</v>
      </c>
      <c r="AG123" s="30">
        <v>0</v>
      </c>
      <c r="AH123" s="30">
        <v>0</v>
      </c>
      <c r="AI123" s="47">
        <v>0.25</v>
      </c>
      <c r="AJ123" s="48" t="s">
        <v>2691</v>
      </c>
      <c r="AK123" s="48" t="s">
        <v>7</v>
      </c>
      <c r="AL123" s="48" t="s">
        <v>2692</v>
      </c>
      <c r="AM123" s="48" t="s">
        <v>2693</v>
      </c>
      <c r="AN123" s="31">
        <v>0</v>
      </c>
      <c r="AO123" s="67" t="s">
        <v>2988</v>
      </c>
      <c r="AP123" s="67" t="s">
        <v>2989</v>
      </c>
      <c r="AQ123" s="67" t="s">
        <v>2990</v>
      </c>
      <c r="AR123" s="67" t="s">
        <v>1272</v>
      </c>
      <c r="AS123" s="31">
        <v>0.25</v>
      </c>
      <c r="AT123" s="34"/>
      <c r="AU123" s="33"/>
      <c r="AV123" s="33"/>
      <c r="AW123" s="33"/>
      <c r="AX123" s="33"/>
      <c r="AY123" s="43">
        <f t="shared" si="8"/>
        <v>0.16500000000000001</v>
      </c>
      <c r="AZ123" s="43">
        <f t="shared" si="6"/>
        <v>0.5</v>
      </c>
      <c r="BA123" s="44" t="str">
        <f t="shared" si="9"/>
        <v>AVANCE PARCIAL</v>
      </c>
      <c r="BB123" s="46">
        <f t="shared" si="10"/>
        <v>81</v>
      </c>
      <c r="BC123" s="45" t="str">
        <f t="shared" si="11"/>
        <v>CON TIEMPO</v>
      </c>
      <c r="BD123" s="75">
        <f>SUM(AY123:AY125)</f>
        <v>0.36220000000000008</v>
      </c>
    </row>
    <row r="124" spans="1:56" ht="253.5" customHeight="1" thickBot="1" x14ac:dyDescent="0.3">
      <c r="A124" s="27">
        <v>120</v>
      </c>
      <c r="B124" s="26" t="s">
        <v>2685</v>
      </c>
      <c r="C124" s="26" t="s">
        <v>7</v>
      </c>
      <c r="D124" s="26" t="s">
        <v>7</v>
      </c>
      <c r="E124" s="26" t="s">
        <v>7</v>
      </c>
      <c r="F124" s="26" t="s">
        <v>2694</v>
      </c>
      <c r="G124" s="26" t="s">
        <v>2695</v>
      </c>
      <c r="H124" s="26">
        <v>1</v>
      </c>
      <c r="I124" s="26" t="s">
        <v>2696</v>
      </c>
      <c r="J124" s="26" t="s">
        <v>7</v>
      </c>
      <c r="K124" s="26" t="s">
        <v>7</v>
      </c>
      <c r="L124" s="26" t="s">
        <v>7</v>
      </c>
      <c r="M124" s="28">
        <v>45108</v>
      </c>
      <c r="N124" s="28">
        <v>45198</v>
      </c>
      <c r="O124" s="28" t="s">
        <v>57</v>
      </c>
      <c r="P124" s="28" t="s">
        <v>647</v>
      </c>
      <c r="Q124" s="28" t="s">
        <v>410</v>
      </c>
      <c r="R124" s="28" t="s">
        <v>411</v>
      </c>
      <c r="S124" s="28" t="s">
        <v>648</v>
      </c>
      <c r="T124" s="26" t="s">
        <v>183</v>
      </c>
      <c r="U124" s="26" t="s">
        <v>183</v>
      </c>
      <c r="V124" s="26" t="s">
        <v>183</v>
      </c>
      <c r="W124" s="26" t="s">
        <v>183</v>
      </c>
      <c r="X124" s="26" t="s">
        <v>183</v>
      </c>
      <c r="Y124" s="26">
        <v>0.33</v>
      </c>
      <c r="Z124" s="29">
        <f t="shared" si="7"/>
        <v>0.33</v>
      </c>
      <c r="AA124" s="29">
        <v>0</v>
      </c>
      <c r="AB124" s="29">
        <v>0</v>
      </c>
      <c r="AC124" s="29">
        <v>1</v>
      </c>
      <c r="AD124" s="29">
        <v>0</v>
      </c>
      <c r="AE124" s="29">
        <v>0</v>
      </c>
      <c r="AF124" s="30">
        <v>0</v>
      </c>
      <c r="AG124" s="30">
        <v>0</v>
      </c>
      <c r="AH124" s="30">
        <v>0</v>
      </c>
      <c r="AI124" s="47">
        <v>0</v>
      </c>
      <c r="AJ124" s="48" t="s">
        <v>7</v>
      </c>
      <c r="AK124" s="48" t="s">
        <v>7</v>
      </c>
      <c r="AL124" s="48" t="s">
        <v>2697</v>
      </c>
      <c r="AM124" s="48" t="s">
        <v>2693</v>
      </c>
      <c r="AN124" s="31">
        <v>0</v>
      </c>
      <c r="AO124" s="67" t="s">
        <v>2991</v>
      </c>
      <c r="AP124" s="67" t="s">
        <v>2992</v>
      </c>
      <c r="AQ124" s="67" t="s">
        <v>2993</v>
      </c>
      <c r="AR124" s="67" t="s">
        <v>1272</v>
      </c>
      <c r="AS124" s="31">
        <v>0</v>
      </c>
      <c r="AT124" s="34"/>
      <c r="AU124" s="33"/>
      <c r="AV124" s="33"/>
      <c r="AW124" s="33"/>
      <c r="AX124" s="33"/>
      <c r="AY124" s="43">
        <f t="shared" si="8"/>
        <v>0</v>
      </c>
      <c r="AZ124" s="43">
        <f t="shared" si="6"/>
        <v>0</v>
      </c>
      <c r="BA124" s="44" t="str">
        <f t="shared" si="9"/>
        <v>SIN AVANCE</v>
      </c>
      <c r="BB124" s="46">
        <f t="shared" si="10"/>
        <v>-1</v>
      </c>
      <c r="BC124" s="45" t="str">
        <f t="shared" si="11"/>
        <v>VENCIDO</v>
      </c>
      <c r="BD124" s="75"/>
    </row>
    <row r="125" spans="1:56" ht="253.5" customHeight="1" thickBot="1" x14ac:dyDescent="0.3">
      <c r="A125" s="27">
        <v>121</v>
      </c>
      <c r="B125" s="26" t="s">
        <v>2685</v>
      </c>
      <c r="C125" s="26" t="s">
        <v>7</v>
      </c>
      <c r="D125" s="26" t="s">
        <v>7</v>
      </c>
      <c r="E125" s="26" t="s">
        <v>7</v>
      </c>
      <c r="F125" s="26" t="s">
        <v>2698</v>
      </c>
      <c r="G125" s="26" t="s">
        <v>2699</v>
      </c>
      <c r="H125" s="26" t="s">
        <v>2700</v>
      </c>
      <c r="I125" s="26" t="s">
        <v>2701</v>
      </c>
      <c r="J125" s="26" t="s">
        <v>7</v>
      </c>
      <c r="K125" s="26" t="s">
        <v>7</v>
      </c>
      <c r="L125" s="26" t="s">
        <v>7</v>
      </c>
      <c r="M125" s="28">
        <v>44928</v>
      </c>
      <c r="N125" s="28">
        <v>45289</v>
      </c>
      <c r="O125" s="28" t="s">
        <v>57</v>
      </c>
      <c r="P125" s="28" t="s">
        <v>647</v>
      </c>
      <c r="Q125" s="28" t="s">
        <v>410</v>
      </c>
      <c r="R125" s="28" t="s">
        <v>411</v>
      </c>
      <c r="S125" s="28" t="s">
        <v>648</v>
      </c>
      <c r="T125" s="26" t="s">
        <v>183</v>
      </c>
      <c r="U125" s="26" t="s">
        <v>183</v>
      </c>
      <c r="V125" s="26" t="s">
        <v>183</v>
      </c>
      <c r="W125" s="26" t="s">
        <v>183</v>
      </c>
      <c r="X125" s="26" t="s">
        <v>183</v>
      </c>
      <c r="Y125" s="26">
        <v>0.34</v>
      </c>
      <c r="Z125" s="29">
        <f t="shared" si="7"/>
        <v>0.34</v>
      </c>
      <c r="AA125" s="29">
        <v>0.25</v>
      </c>
      <c r="AB125" s="29">
        <v>0.25</v>
      </c>
      <c r="AC125" s="29">
        <v>0.25</v>
      </c>
      <c r="AD125" s="29">
        <v>0.25</v>
      </c>
      <c r="AE125" s="29" t="s">
        <v>2702</v>
      </c>
      <c r="AF125" s="30" t="s">
        <v>2703</v>
      </c>
      <c r="AG125" s="30">
        <v>0</v>
      </c>
      <c r="AH125" s="30">
        <v>0</v>
      </c>
      <c r="AI125" s="47">
        <v>0.25</v>
      </c>
      <c r="AJ125" s="48" t="s">
        <v>2704</v>
      </c>
      <c r="AK125" s="48" t="s">
        <v>2705</v>
      </c>
      <c r="AL125" s="48" t="s">
        <v>2706</v>
      </c>
      <c r="AM125" s="48" t="s">
        <v>2693</v>
      </c>
      <c r="AN125" s="31">
        <v>0.08</v>
      </c>
      <c r="AO125" s="67" t="s">
        <v>2994</v>
      </c>
      <c r="AP125" s="67" t="s">
        <v>2995</v>
      </c>
      <c r="AQ125" s="67" t="s">
        <v>2996</v>
      </c>
      <c r="AR125" s="67" t="s">
        <v>1272</v>
      </c>
      <c r="AS125" s="31">
        <v>0.25</v>
      </c>
      <c r="AT125" s="34"/>
      <c r="AU125" s="33"/>
      <c r="AV125" s="33"/>
      <c r="AW125" s="33"/>
      <c r="AX125" s="33"/>
      <c r="AY125" s="43">
        <f t="shared" si="8"/>
        <v>0.19720000000000004</v>
      </c>
      <c r="AZ125" s="43">
        <f t="shared" si="6"/>
        <v>0.58000000000000007</v>
      </c>
      <c r="BA125" s="44" t="str">
        <f t="shared" si="9"/>
        <v>AVANCE PARCIAL</v>
      </c>
      <c r="BB125" s="46">
        <f t="shared" si="10"/>
        <v>90</v>
      </c>
      <c r="BC125" s="45" t="str">
        <f t="shared" si="11"/>
        <v>CON TIEMPO</v>
      </c>
      <c r="BD125" s="75"/>
    </row>
    <row r="126" spans="1:56" ht="253.5" customHeight="1" thickBot="1" x14ac:dyDescent="0.3">
      <c r="A126" s="27">
        <v>122</v>
      </c>
      <c r="B126" s="26" t="s">
        <v>2707</v>
      </c>
      <c r="C126" s="26" t="s">
        <v>7</v>
      </c>
      <c r="D126" s="26" t="s">
        <v>7</v>
      </c>
      <c r="E126" s="26" t="s">
        <v>7</v>
      </c>
      <c r="F126" s="26" t="s">
        <v>2708</v>
      </c>
      <c r="G126" s="26" t="s">
        <v>2709</v>
      </c>
      <c r="H126" s="26" t="s">
        <v>2710</v>
      </c>
      <c r="I126" s="26" t="s">
        <v>2711</v>
      </c>
      <c r="J126" s="26" t="s">
        <v>7</v>
      </c>
      <c r="K126" s="26" t="s">
        <v>7</v>
      </c>
      <c r="L126" s="26" t="s">
        <v>2712</v>
      </c>
      <c r="M126" s="28">
        <v>44986</v>
      </c>
      <c r="N126" s="28">
        <v>45290</v>
      </c>
      <c r="O126" s="28" t="s">
        <v>693</v>
      </c>
      <c r="P126" s="28" t="s">
        <v>694</v>
      </c>
      <c r="Q126" s="28" t="s">
        <v>410</v>
      </c>
      <c r="R126" s="28" t="s">
        <v>411</v>
      </c>
      <c r="S126" s="28" t="s">
        <v>648</v>
      </c>
      <c r="T126" s="26" t="s">
        <v>183</v>
      </c>
      <c r="U126" s="26" t="s">
        <v>183</v>
      </c>
      <c r="V126" s="26" t="s">
        <v>183</v>
      </c>
      <c r="W126" s="26" t="s">
        <v>183</v>
      </c>
      <c r="X126" s="26" t="s">
        <v>183</v>
      </c>
      <c r="Y126" s="26">
        <v>1</v>
      </c>
      <c r="Z126" s="29">
        <f t="shared" si="7"/>
        <v>1</v>
      </c>
      <c r="AA126" s="29">
        <v>0.25</v>
      </c>
      <c r="AB126" s="29">
        <v>0.25</v>
      </c>
      <c r="AC126" s="29">
        <v>0.25</v>
      </c>
      <c r="AD126" s="29">
        <v>0.25</v>
      </c>
      <c r="AE126" s="29" t="s">
        <v>2713</v>
      </c>
      <c r="AF126" s="30" t="s">
        <v>2714</v>
      </c>
      <c r="AG126" s="30" t="s">
        <v>2715</v>
      </c>
      <c r="AH126" s="30" t="s">
        <v>2716</v>
      </c>
      <c r="AI126" s="47">
        <v>0.25</v>
      </c>
      <c r="AJ126" s="48" t="s">
        <v>2717</v>
      </c>
      <c r="AK126" s="48" t="s">
        <v>2718</v>
      </c>
      <c r="AL126" s="48" t="s">
        <v>2719</v>
      </c>
      <c r="AM126" s="48" t="s">
        <v>367</v>
      </c>
      <c r="AN126" s="31">
        <v>0.25</v>
      </c>
      <c r="AO126" s="67" t="s">
        <v>2997</v>
      </c>
      <c r="AP126" s="67" t="s">
        <v>2998</v>
      </c>
      <c r="AQ126" s="67" t="s">
        <v>2999</v>
      </c>
      <c r="AR126" s="67" t="s">
        <v>1272</v>
      </c>
      <c r="AS126" s="31">
        <v>0.25</v>
      </c>
      <c r="AT126" s="34"/>
      <c r="AU126" s="33"/>
      <c r="AV126" s="33"/>
      <c r="AW126" s="33"/>
      <c r="AX126" s="33"/>
      <c r="AY126" s="43">
        <f t="shared" si="8"/>
        <v>0.75</v>
      </c>
      <c r="AZ126" s="43">
        <f t="shared" si="6"/>
        <v>0.75</v>
      </c>
      <c r="BA126" s="44" t="str">
        <f t="shared" si="9"/>
        <v>AVANCE SIGNIFICATIVO</v>
      </c>
      <c r="BB126" s="46">
        <f t="shared" si="10"/>
        <v>91</v>
      </c>
      <c r="BC126" s="45" t="str">
        <f t="shared" si="11"/>
        <v>CON TIEMPO</v>
      </c>
      <c r="BD126" s="43">
        <f>AY126</f>
        <v>0.75</v>
      </c>
    </row>
    <row r="127" spans="1:56" ht="253.5" customHeight="1" thickBot="1" x14ac:dyDescent="0.3">
      <c r="A127" s="27">
        <v>123</v>
      </c>
      <c r="B127" s="26" t="s">
        <v>2720</v>
      </c>
      <c r="C127" s="26" t="s">
        <v>7</v>
      </c>
      <c r="D127" s="26" t="s">
        <v>7</v>
      </c>
      <c r="E127" s="26" t="s">
        <v>7</v>
      </c>
      <c r="F127" s="26" t="s">
        <v>2721</v>
      </c>
      <c r="G127" s="26" t="s">
        <v>2722</v>
      </c>
      <c r="H127" s="26" t="s">
        <v>2285</v>
      </c>
      <c r="I127" s="26" t="s">
        <v>2723</v>
      </c>
      <c r="J127" s="26" t="s">
        <v>7</v>
      </c>
      <c r="K127" s="26" t="s">
        <v>7</v>
      </c>
      <c r="L127" s="26" t="s">
        <v>2712</v>
      </c>
      <c r="M127" s="28">
        <v>45020</v>
      </c>
      <c r="N127" s="28">
        <v>45107</v>
      </c>
      <c r="O127" s="28" t="s">
        <v>784</v>
      </c>
      <c r="P127" s="28" t="s">
        <v>785</v>
      </c>
      <c r="Q127" s="28" t="s">
        <v>410</v>
      </c>
      <c r="R127" s="28" t="s">
        <v>411</v>
      </c>
      <c r="S127" s="28" t="s">
        <v>786</v>
      </c>
      <c r="T127" s="26" t="s">
        <v>183</v>
      </c>
      <c r="U127" s="26" t="s">
        <v>183</v>
      </c>
      <c r="V127" s="26" t="s">
        <v>183</v>
      </c>
      <c r="W127" s="26" t="s">
        <v>183</v>
      </c>
      <c r="X127" s="26" t="s">
        <v>183</v>
      </c>
      <c r="Y127" s="26">
        <v>0.12</v>
      </c>
      <c r="Z127" s="29">
        <f t="shared" si="7"/>
        <v>0.12</v>
      </c>
      <c r="AA127" s="29">
        <v>0</v>
      </c>
      <c r="AB127" s="29">
        <v>1</v>
      </c>
      <c r="AC127" s="29">
        <v>0</v>
      </c>
      <c r="AD127" s="29">
        <v>0</v>
      </c>
      <c r="AE127" s="29" t="s">
        <v>2724</v>
      </c>
      <c r="AF127" s="30" t="s">
        <v>2725</v>
      </c>
      <c r="AG127" s="30" t="s">
        <v>2726</v>
      </c>
      <c r="AH127" s="30" t="s">
        <v>700</v>
      </c>
      <c r="AI127" s="47">
        <v>1</v>
      </c>
      <c r="AJ127" s="48" t="s">
        <v>188</v>
      </c>
      <c r="AK127" s="48" t="s">
        <v>7</v>
      </c>
      <c r="AL127" s="48" t="s">
        <v>7</v>
      </c>
      <c r="AM127" s="48" t="s">
        <v>7</v>
      </c>
      <c r="AN127" s="31">
        <v>0</v>
      </c>
      <c r="AO127" s="67" t="s">
        <v>2888</v>
      </c>
      <c r="AP127" s="67" t="s">
        <v>2888</v>
      </c>
      <c r="AQ127" s="67" t="s">
        <v>2888</v>
      </c>
      <c r="AR127" s="67" t="s">
        <v>2888</v>
      </c>
      <c r="AS127" s="31">
        <v>0</v>
      </c>
      <c r="AT127" s="34"/>
      <c r="AU127" s="33"/>
      <c r="AV127" s="33"/>
      <c r="AW127" s="33"/>
      <c r="AX127" s="33"/>
      <c r="AY127" s="43">
        <f t="shared" si="8"/>
        <v>0.12</v>
      </c>
      <c r="AZ127" s="43">
        <f t="shared" si="6"/>
        <v>1</v>
      </c>
      <c r="BA127" s="44" t="str">
        <f t="shared" si="9"/>
        <v>CUMPLIMIENTO TOTAL</v>
      </c>
      <c r="BB127" s="46" t="str">
        <f t="shared" si="10"/>
        <v>NO APLICA ACTIVIDAD FINALIZADA</v>
      </c>
      <c r="BC127" s="45" t="str">
        <f t="shared" si="11"/>
        <v>NO APLICA ACTIVIDAD FINALIZADA</v>
      </c>
      <c r="BD127" s="75">
        <f>SUM(AY127:AY135)</f>
        <v>0.77450000000000008</v>
      </c>
    </row>
    <row r="128" spans="1:56" ht="253.5" customHeight="1" thickBot="1" x14ac:dyDescent="0.3">
      <c r="A128" s="27">
        <v>124</v>
      </c>
      <c r="B128" s="26" t="s">
        <v>2720</v>
      </c>
      <c r="C128" s="26" t="s">
        <v>7</v>
      </c>
      <c r="D128" s="26" t="s">
        <v>7</v>
      </c>
      <c r="E128" s="26" t="s">
        <v>7</v>
      </c>
      <c r="F128" s="26" t="s">
        <v>2727</v>
      </c>
      <c r="G128" s="26" t="s">
        <v>2728</v>
      </c>
      <c r="H128" s="26" t="s">
        <v>782</v>
      </c>
      <c r="I128" s="26" t="s">
        <v>2729</v>
      </c>
      <c r="J128" s="26" t="s">
        <v>7</v>
      </c>
      <c r="K128" s="26" t="s">
        <v>7</v>
      </c>
      <c r="L128" s="26" t="s">
        <v>2712</v>
      </c>
      <c r="M128" s="28">
        <v>44928</v>
      </c>
      <c r="N128" s="28">
        <v>45290</v>
      </c>
      <c r="O128" s="28" t="s">
        <v>784</v>
      </c>
      <c r="P128" s="28" t="s">
        <v>785</v>
      </c>
      <c r="Q128" s="28" t="s">
        <v>410</v>
      </c>
      <c r="R128" s="28" t="s">
        <v>411</v>
      </c>
      <c r="S128" s="28" t="s">
        <v>786</v>
      </c>
      <c r="T128" s="26" t="s">
        <v>183</v>
      </c>
      <c r="U128" s="26" t="s">
        <v>183</v>
      </c>
      <c r="V128" s="26" t="s">
        <v>183</v>
      </c>
      <c r="W128" s="26" t="s">
        <v>183</v>
      </c>
      <c r="X128" s="26" t="s">
        <v>183</v>
      </c>
      <c r="Y128" s="26">
        <v>0.11</v>
      </c>
      <c r="Z128" s="29">
        <f t="shared" si="7"/>
        <v>0.11</v>
      </c>
      <c r="AA128" s="29">
        <v>0.25</v>
      </c>
      <c r="AB128" s="29">
        <v>0.25</v>
      </c>
      <c r="AC128" s="29">
        <v>0.25</v>
      </c>
      <c r="AD128" s="29">
        <v>0.25</v>
      </c>
      <c r="AE128" s="29" t="s">
        <v>2730</v>
      </c>
      <c r="AF128" s="30" t="s">
        <v>2731</v>
      </c>
      <c r="AG128" s="30" t="s">
        <v>2732</v>
      </c>
      <c r="AH128" s="30" t="s">
        <v>700</v>
      </c>
      <c r="AI128" s="47">
        <v>0.25</v>
      </c>
      <c r="AJ128" s="48" t="s">
        <v>2733</v>
      </c>
      <c r="AK128" s="48" t="s">
        <v>2734</v>
      </c>
      <c r="AL128" s="48" t="s">
        <v>2735</v>
      </c>
      <c r="AM128" s="48" t="s">
        <v>700</v>
      </c>
      <c r="AN128" s="31">
        <v>0.25</v>
      </c>
      <c r="AO128" s="67" t="s">
        <v>3000</v>
      </c>
      <c r="AP128" s="67" t="s">
        <v>3001</v>
      </c>
      <c r="AQ128" s="67" t="s">
        <v>3002</v>
      </c>
      <c r="AR128" s="67" t="s">
        <v>1272</v>
      </c>
      <c r="AS128" s="31">
        <v>0.25</v>
      </c>
      <c r="AT128" s="34"/>
      <c r="AU128" s="33"/>
      <c r="AV128" s="33"/>
      <c r="AW128" s="33"/>
      <c r="AX128" s="33"/>
      <c r="AY128" s="43">
        <f t="shared" si="8"/>
        <v>8.2500000000000004E-2</v>
      </c>
      <c r="AZ128" s="43">
        <f t="shared" si="6"/>
        <v>0.75</v>
      </c>
      <c r="BA128" s="44" t="str">
        <f t="shared" si="9"/>
        <v>AVANCE SIGNIFICATIVO</v>
      </c>
      <c r="BB128" s="46">
        <f t="shared" si="10"/>
        <v>91</v>
      </c>
      <c r="BC128" s="45" t="str">
        <f t="shared" si="11"/>
        <v>CON TIEMPO</v>
      </c>
      <c r="BD128" s="75"/>
    </row>
    <row r="129" spans="1:56" ht="253.5" customHeight="1" thickBot="1" x14ac:dyDescent="0.3">
      <c r="A129" s="27">
        <v>125</v>
      </c>
      <c r="B129" s="26" t="s">
        <v>2720</v>
      </c>
      <c r="C129" s="26" t="s">
        <v>7</v>
      </c>
      <c r="D129" s="26" t="s">
        <v>7</v>
      </c>
      <c r="E129" s="26" t="s">
        <v>7</v>
      </c>
      <c r="F129" s="26" t="s">
        <v>2736</v>
      </c>
      <c r="G129" s="26" t="s">
        <v>2737</v>
      </c>
      <c r="H129" s="26" t="s">
        <v>782</v>
      </c>
      <c r="I129" s="26" t="s">
        <v>2738</v>
      </c>
      <c r="J129" s="26" t="s">
        <v>7</v>
      </c>
      <c r="K129" s="26" t="s">
        <v>7</v>
      </c>
      <c r="L129" s="26" t="s">
        <v>2712</v>
      </c>
      <c r="M129" s="28">
        <v>44928</v>
      </c>
      <c r="N129" s="28">
        <v>45290</v>
      </c>
      <c r="O129" s="28" t="s">
        <v>784</v>
      </c>
      <c r="P129" s="28" t="s">
        <v>785</v>
      </c>
      <c r="Q129" s="28" t="s">
        <v>410</v>
      </c>
      <c r="R129" s="28" t="s">
        <v>411</v>
      </c>
      <c r="S129" s="28" t="s">
        <v>786</v>
      </c>
      <c r="T129" s="26" t="s">
        <v>183</v>
      </c>
      <c r="U129" s="26" t="s">
        <v>183</v>
      </c>
      <c r="V129" s="26" t="s">
        <v>183</v>
      </c>
      <c r="W129" s="26" t="s">
        <v>183</v>
      </c>
      <c r="X129" s="26" t="s">
        <v>183</v>
      </c>
      <c r="Y129" s="26">
        <v>0.11</v>
      </c>
      <c r="Z129" s="29">
        <f t="shared" si="7"/>
        <v>0.11</v>
      </c>
      <c r="AA129" s="29">
        <v>0.25</v>
      </c>
      <c r="AB129" s="29">
        <v>0.25</v>
      </c>
      <c r="AC129" s="29">
        <v>0.25</v>
      </c>
      <c r="AD129" s="29">
        <v>0.25</v>
      </c>
      <c r="AE129" s="29" t="s">
        <v>2739</v>
      </c>
      <c r="AF129" s="30" t="s">
        <v>2740</v>
      </c>
      <c r="AG129" s="30" t="s">
        <v>2741</v>
      </c>
      <c r="AH129" s="30" t="s">
        <v>700</v>
      </c>
      <c r="AI129" s="47">
        <v>0.25</v>
      </c>
      <c r="AJ129" s="48" t="s">
        <v>2742</v>
      </c>
      <c r="AK129" s="48" t="s">
        <v>2743</v>
      </c>
      <c r="AL129" s="48" t="s">
        <v>2741</v>
      </c>
      <c r="AM129" s="48" t="s">
        <v>700</v>
      </c>
      <c r="AN129" s="31">
        <v>0.25</v>
      </c>
      <c r="AO129" s="67" t="s">
        <v>3003</v>
      </c>
      <c r="AP129" s="67" t="s">
        <v>3004</v>
      </c>
      <c r="AQ129" s="67" t="s">
        <v>3005</v>
      </c>
      <c r="AR129" s="67" t="s">
        <v>1272</v>
      </c>
      <c r="AS129" s="31">
        <v>0.25</v>
      </c>
      <c r="AT129" s="34"/>
      <c r="AU129" s="33"/>
      <c r="AV129" s="33"/>
      <c r="AW129" s="33"/>
      <c r="AX129" s="33"/>
      <c r="AY129" s="43">
        <f t="shared" si="8"/>
        <v>8.2500000000000004E-2</v>
      </c>
      <c r="AZ129" s="43">
        <f t="shared" si="6"/>
        <v>0.75</v>
      </c>
      <c r="BA129" s="44" t="str">
        <f t="shared" si="9"/>
        <v>AVANCE SIGNIFICATIVO</v>
      </c>
      <c r="BB129" s="46">
        <f t="shared" si="10"/>
        <v>91</v>
      </c>
      <c r="BC129" s="45" t="str">
        <f t="shared" si="11"/>
        <v>CON TIEMPO</v>
      </c>
      <c r="BD129" s="75"/>
    </row>
    <row r="130" spans="1:56" ht="253.5" customHeight="1" thickBot="1" x14ac:dyDescent="0.3">
      <c r="A130" s="27">
        <v>126</v>
      </c>
      <c r="B130" s="26" t="s">
        <v>2720</v>
      </c>
      <c r="C130" s="26" t="s">
        <v>7</v>
      </c>
      <c r="D130" s="26" t="s">
        <v>7</v>
      </c>
      <c r="E130" s="26" t="s">
        <v>7</v>
      </c>
      <c r="F130" s="26" t="s">
        <v>2744</v>
      </c>
      <c r="G130" s="26" t="s">
        <v>2745</v>
      </c>
      <c r="H130" s="26" t="s">
        <v>782</v>
      </c>
      <c r="I130" s="26" t="s">
        <v>2746</v>
      </c>
      <c r="J130" s="26" t="s">
        <v>7</v>
      </c>
      <c r="K130" s="26" t="s">
        <v>7</v>
      </c>
      <c r="L130" s="26" t="s">
        <v>2712</v>
      </c>
      <c r="M130" s="28">
        <v>44928</v>
      </c>
      <c r="N130" s="28">
        <v>45290</v>
      </c>
      <c r="O130" s="28" t="s">
        <v>784</v>
      </c>
      <c r="P130" s="28" t="s">
        <v>785</v>
      </c>
      <c r="Q130" s="28" t="s">
        <v>410</v>
      </c>
      <c r="R130" s="28" t="s">
        <v>411</v>
      </c>
      <c r="S130" s="28" t="s">
        <v>786</v>
      </c>
      <c r="T130" s="26" t="s">
        <v>183</v>
      </c>
      <c r="U130" s="26" t="s">
        <v>183</v>
      </c>
      <c r="V130" s="26" t="s">
        <v>183</v>
      </c>
      <c r="W130" s="26" t="s">
        <v>183</v>
      </c>
      <c r="X130" s="26" t="s">
        <v>183</v>
      </c>
      <c r="Y130" s="26">
        <v>0.11</v>
      </c>
      <c r="Z130" s="29">
        <f t="shared" si="7"/>
        <v>0.11</v>
      </c>
      <c r="AA130" s="29">
        <v>0.25</v>
      </c>
      <c r="AB130" s="29">
        <v>0.25</v>
      </c>
      <c r="AC130" s="29">
        <v>0.25</v>
      </c>
      <c r="AD130" s="29">
        <v>0.25</v>
      </c>
      <c r="AE130" s="29" t="s">
        <v>2747</v>
      </c>
      <c r="AF130" s="30" t="s">
        <v>2748</v>
      </c>
      <c r="AG130" s="30" t="s">
        <v>2749</v>
      </c>
      <c r="AH130" s="30" t="s">
        <v>700</v>
      </c>
      <c r="AI130" s="47">
        <v>0.25</v>
      </c>
      <c r="AJ130" s="48" t="s">
        <v>2750</v>
      </c>
      <c r="AK130" s="48" t="s">
        <v>2751</v>
      </c>
      <c r="AL130" s="48" t="s">
        <v>2752</v>
      </c>
      <c r="AM130" s="48" t="s">
        <v>700</v>
      </c>
      <c r="AN130" s="31">
        <v>0.25</v>
      </c>
      <c r="AO130" s="67" t="s">
        <v>3006</v>
      </c>
      <c r="AP130" s="67" t="s">
        <v>2751</v>
      </c>
      <c r="AQ130" s="67" t="s">
        <v>3007</v>
      </c>
      <c r="AR130" s="67" t="s">
        <v>1272</v>
      </c>
      <c r="AS130" s="31">
        <v>0.2</v>
      </c>
      <c r="AT130" s="34"/>
      <c r="AU130" s="33"/>
      <c r="AV130" s="33"/>
      <c r="AW130" s="33"/>
      <c r="AX130" s="33"/>
      <c r="AY130" s="43">
        <f t="shared" si="8"/>
        <v>7.6999999999999999E-2</v>
      </c>
      <c r="AZ130" s="43">
        <f t="shared" si="6"/>
        <v>0.7</v>
      </c>
      <c r="BA130" s="44" t="str">
        <f t="shared" si="9"/>
        <v>AVANCE SIGNIFICATIVO</v>
      </c>
      <c r="BB130" s="46">
        <f t="shared" si="10"/>
        <v>91</v>
      </c>
      <c r="BC130" s="45" t="str">
        <f t="shared" si="11"/>
        <v>CON TIEMPO</v>
      </c>
      <c r="BD130" s="75"/>
    </row>
    <row r="131" spans="1:56" ht="253.5" customHeight="1" thickBot="1" x14ac:dyDescent="0.3">
      <c r="A131" s="27">
        <v>127</v>
      </c>
      <c r="B131" s="26" t="s">
        <v>2720</v>
      </c>
      <c r="C131" s="26" t="s">
        <v>7</v>
      </c>
      <c r="D131" s="26" t="s">
        <v>7</v>
      </c>
      <c r="E131" s="26" t="s">
        <v>7</v>
      </c>
      <c r="F131" s="26" t="s">
        <v>2753</v>
      </c>
      <c r="G131" s="26" t="s">
        <v>2754</v>
      </c>
      <c r="H131" s="26" t="s">
        <v>782</v>
      </c>
      <c r="I131" s="26" t="s">
        <v>2755</v>
      </c>
      <c r="J131" s="26" t="s">
        <v>7</v>
      </c>
      <c r="K131" s="26" t="s">
        <v>7</v>
      </c>
      <c r="L131" s="26" t="s">
        <v>2712</v>
      </c>
      <c r="M131" s="28">
        <v>44928</v>
      </c>
      <c r="N131" s="28">
        <v>45290</v>
      </c>
      <c r="O131" s="28" t="s">
        <v>784</v>
      </c>
      <c r="P131" s="28" t="s">
        <v>785</v>
      </c>
      <c r="Q131" s="28" t="s">
        <v>410</v>
      </c>
      <c r="R131" s="28" t="s">
        <v>411</v>
      </c>
      <c r="S131" s="28" t="s">
        <v>786</v>
      </c>
      <c r="T131" s="26" t="s">
        <v>183</v>
      </c>
      <c r="U131" s="26" t="s">
        <v>183</v>
      </c>
      <c r="V131" s="26" t="s">
        <v>183</v>
      </c>
      <c r="W131" s="26" t="s">
        <v>183</v>
      </c>
      <c r="X131" s="26" t="s">
        <v>183</v>
      </c>
      <c r="Y131" s="26">
        <v>0.11</v>
      </c>
      <c r="Z131" s="29">
        <f t="shared" si="7"/>
        <v>0.11</v>
      </c>
      <c r="AA131" s="29">
        <v>0.25</v>
      </c>
      <c r="AB131" s="29">
        <v>0.25</v>
      </c>
      <c r="AC131" s="29">
        <v>0.25</v>
      </c>
      <c r="AD131" s="29">
        <v>0.25</v>
      </c>
      <c r="AE131" s="29" t="s">
        <v>2756</v>
      </c>
      <c r="AF131" s="30" t="s">
        <v>2757</v>
      </c>
      <c r="AG131" s="30" t="s">
        <v>2758</v>
      </c>
      <c r="AH131" s="30" t="s">
        <v>700</v>
      </c>
      <c r="AI131" s="47">
        <v>0.25</v>
      </c>
      <c r="AJ131" s="48" t="s">
        <v>2759</v>
      </c>
      <c r="AK131" s="48" t="s">
        <v>2760</v>
      </c>
      <c r="AL131" s="48" t="s">
        <v>2761</v>
      </c>
      <c r="AM131" s="48" t="s">
        <v>700</v>
      </c>
      <c r="AN131" s="31">
        <v>0.25</v>
      </c>
      <c r="AO131" s="67" t="s">
        <v>3008</v>
      </c>
      <c r="AP131" s="67" t="s">
        <v>2760</v>
      </c>
      <c r="AQ131" s="67" t="s">
        <v>3009</v>
      </c>
      <c r="AR131" s="67" t="s">
        <v>1272</v>
      </c>
      <c r="AS131" s="31">
        <v>0.25</v>
      </c>
      <c r="AT131" s="34"/>
      <c r="AU131" s="33"/>
      <c r="AV131" s="33"/>
      <c r="AW131" s="33"/>
      <c r="AX131" s="33"/>
      <c r="AY131" s="43">
        <f t="shared" si="8"/>
        <v>8.2500000000000004E-2</v>
      </c>
      <c r="AZ131" s="43">
        <f t="shared" si="6"/>
        <v>0.75</v>
      </c>
      <c r="BA131" s="44" t="str">
        <f t="shared" si="9"/>
        <v>AVANCE SIGNIFICATIVO</v>
      </c>
      <c r="BB131" s="46">
        <f t="shared" si="10"/>
        <v>91</v>
      </c>
      <c r="BC131" s="45" t="str">
        <f t="shared" si="11"/>
        <v>CON TIEMPO</v>
      </c>
      <c r="BD131" s="75"/>
    </row>
    <row r="132" spans="1:56" ht="253.5" customHeight="1" thickBot="1" x14ac:dyDescent="0.3">
      <c r="A132" s="27">
        <v>128</v>
      </c>
      <c r="B132" s="26" t="s">
        <v>2720</v>
      </c>
      <c r="C132" s="26" t="s">
        <v>7</v>
      </c>
      <c r="D132" s="26" t="s">
        <v>7</v>
      </c>
      <c r="E132" s="26" t="s">
        <v>7</v>
      </c>
      <c r="F132" s="26" t="s">
        <v>2762</v>
      </c>
      <c r="G132" s="26" t="s">
        <v>2763</v>
      </c>
      <c r="H132" s="26" t="s">
        <v>782</v>
      </c>
      <c r="I132" s="26" t="s">
        <v>2764</v>
      </c>
      <c r="J132" s="26" t="s">
        <v>7</v>
      </c>
      <c r="K132" s="26" t="s">
        <v>7</v>
      </c>
      <c r="L132" s="26" t="s">
        <v>2712</v>
      </c>
      <c r="M132" s="28">
        <v>44928</v>
      </c>
      <c r="N132" s="28">
        <v>45290</v>
      </c>
      <c r="O132" s="28" t="s">
        <v>784</v>
      </c>
      <c r="P132" s="28" t="s">
        <v>785</v>
      </c>
      <c r="Q132" s="28" t="s">
        <v>410</v>
      </c>
      <c r="R132" s="28" t="s">
        <v>411</v>
      </c>
      <c r="S132" s="28" t="s">
        <v>786</v>
      </c>
      <c r="T132" s="26" t="s">
        <v>183</v>
      </c>
      <c r="U132" s="26" t="s">
        <v>183</v>
      </c>
      <c r="V132" s="26" t="s">
        <v>183</v>
      </c>
      <c r="W132" s="26" t="s">
        <v>183</v>
      </c>
      <c r="X132" s="26" t="s">
        <v>183</v>
      </c>
      <c r="Y132" s="26">
        <v>0.11</v>
      </c>
      <c r="Z132" s="29">
        <f t="shared" si="7"/>
        <v>0.11</v>
      </c>
      <c r="AA132" s="29">
        <v>0.25</v>
      </c>
      <c r="AB132" s="29">
        <v>0.25</v>
      </c>
      <c r="AC132" s="29">
        <v>0.25</v>
      </c>
      <c r="AD132" s="29">
        <v>0.25</v>
      </c>
      <c r="AE132" s="29" t="s">
        <v>2765</v>
      </c>
      <c r="AF132" s="30" t="s">
        <v>2766</v>
      </c>
      <c r="AG132" s="30" t="s">
        <v>2767</v>
      </c>
      <c r="AH132" s="30" t="s">
        <v>700</v>
      </c>
      <c r="AI132" s="47">
        <v>0.25</v>
      </c>
      <c r="AJ132" s="48" t="s">
        <v>2768</v>
      </c>
      <c r="AK132" s="48" t="s">
        <v>2766</v>
      </c>
      <c r="AL132" s="48" t="s">
        <v>2767</v>
      </c>
      <c r="AM132" s="48" t="s">
        <v>700</v>
      </c>
      <c r="AN132" s="31">
        <v>0.25</v>
      </c>
      <c r="AO132" s="67" t="s">
        <v>3010</v>
      </c>
      <c r="AP132" s="67" t="s">
        <v>2766</v>
      </c>
      <c r="AQ132" s="67" t="s">
        <v>3011</v>
      </c>
      <c r="AR132" s="67" t="s">
        <v>1272</v>
      </c>
      <c r="AS132" s="31">
        <v>0.25</v>
      </c>
      <c r="AT132" s="34"/>
      <c r="AU132" s="33"/>
      <c r="AV132" s="33"/>
      <c r="AW132" s="33"/>
      <c r="AX132" s="33"/>
      <c r="AY132" s="43">
        <f t="shared" si="8"/>
        <v>8.2500000000000004E-2</v>
      </c>
      <c r="AZ132" s="43">
        <f t="shared" si="6"/>
        <v>0.75</v>
      </c>
      <c r="BA132" s="44" t="str">
        <f t="shared" si="9"/>
        <v>AVANCE SIGNIFICATIVO</v>
      </c>
      <c r="BB132" s="46">
        <f t="shared" si="10"/>
        <v>91</v>
      </c>
      <c r="BC132" s="45" t="str">
        <f t="shared" si="11"/>
        <v>CON TIEMPO</v>
      </c>
      <c r="BD132" s="75"/>
    </row>
    <row r="133" spans="1:56" ht="253.5" customHeight="1" thickBot="1" x14ac:dyDescent="0.3">
      <c r="A133" s="27">
        <v>129</v>
      </c>
      <c r="B133" s="26" t="s">
        <v>2720</v>
      </c>
      <c r="C133" s="26" t="s">
        <v>7</v>
      </c>
      <c r="D133" s="26" t="s">
        <v>7</v>
      </c>
      <c r="E133" s="26" t="s">
        <v>7</v>
      </c>
      <c r="F133" s="26" t="s">
        <v>2769</v>
      </c>
      <c r="G133" s="26" t="s">
        <v>2770</v>
      </c>
      <c r="H133" s="26" t="s">
        <v>782</v>
      </c>
      <c r="I133" s="26" t="s">
        <v>2771</v>
      </c>
      <c r="J133" s="26" t="s">
        <v>7</v>
      </c>
      <c r="K133" s="26" t="s">
        <v>7</v>
      </c>
      <c r="L133" s="26" t="s">
        <v>2712</v>
      </c>
      <c r="M133" s="28">
        <v>44928</v>
      </c>
      <c r="N133" s="28">
        <v>45290</v>
      </c>
      <c r="O133" s="28" t="s">
        <v>784</v>
      </c>
      <c r="P133" s="28" t="s">
        <v>785</v>
      </c>
      <c r="Q133" s="28" t="s">
        <v>410</v>
      </c>
      <c r="R133" s="28" t="s">
        <v>411</v>
      </c>
      <c r="S133" s="28" t="s">
        <v>786</v>
      </c>
      <c r="T133" s="26" t="s">
        <v>183</v>
      </c>
      <c r="U133" s="26" t="s">
        <v>183</v>
      </c>
      <c r="V133" s="26" t="s">
        <v>183</v>
      </c>
      <c r="W133" s="26" t="s">
        <v>183</v>
      </c>
      <c r="X133" s="26" t="s">
        <v>183</v>
      </c>
      <c r="Y133" s="26">
        <v>0.11</v>
      </c>
      <c r="Z133" s="29">
        <f t="shared" si="7"/>
        <v>0.11</v>
      </c>
      <c r="AA133" s="29">
        <v>0.25</v>
      </c>
      <c r="AB133" s="29">
        <v>0.25</v>
      </c>
      <c r="AC133" s="29">
        <v>0.25</v>
      </c>
      <c r="AD133" s="29">
        <v>0.25</v>
      </c>
      <c r="AE133" s="29" t="s">
        <v>2772</v>
      </c>
      <c r="AF133" s="30" t="s">
        <v>2773</v>
      </c>
      <c r="AG133" s="30" t="s">
        <v>2774</v>
      </c>
      <c r="AH133" s="30" t="s">
        <v>700</v>
      </c>
      <c r="AI133" s="47">
        <v>0.25</v>
      </c>
      <c r="AJ133" s="48" t="s">
        <v>2775</v>
      </c>
      <c r="AK133" s="48" t="s">
        <v>2776</v>
      </c>
      <c r="AL133" s="48" t="s">
        <v>2777</v>
      </c>
      <c r="AM133" s="48" t="s">
        <v>700</v>
      </c>
      <c r="AN133" s="31">
        <v>0.25</v>
      </c>
      <c r="AO133" s="67" t="s">
        <v>3012</v>
      </c>
      <c r="AP133" s="67" t="s">
        <v>2776</v>
      </c>
      <c r="AQ133" s="67" t="s">
        <v>3013</v>
      </c>
      <c r="AR133" s="67" t="s">
        <v>1272</v>
      </c>
      <c r="AS133" s="31">
        <v>0.25</v>
      </c>
      <c r="AT133" s="34"/>
      <c r="AU133" s="33"/>
      <c r="AV133" s="33"/>
      <c r="AW133" s="33"/>
      <c r="AX133" s="33"/>
      <c r="AY133" s="43">
        <f t="shared" si="8"/>
        <v>8.2500000000000004E-2</v>
      </c>
      <c r="AZ133" s="43">
        <f t="shared" ref="AZ133:AZ141" si="12">AI133+AN133+AS133+AX133</f>
        <v>0.75</v>
      </c>
      <c r="BA133" s="44" t="str">
        <f t="shared" si="9"/>
        <v>AVANCE SIGNIFICATIVO</v>
      </c>
      <c r="BB133" s="46">
        <f t="shared" si="10"/>
        <v>91</v>
      </c>
      <c r="BC133" s="45" t="str">
        <f t="shared" si="11"/>
        <v>CON TIEMPO</v>
      </c>
      <c r="BD133" s="75"/>
    </row>
    <row r="134" spans="1:56" ht="253.5" customHeight="1" thickBot="1" x14ac:dyDescent="0.3">
      <c r="A134" s="27">
        <v>130</v>
      </c>
      <c r="B134" s="26" t="s">
        <v>2720</v>
      </c>
      <c r="C134" s="26" t="s">
        <v>7</v>
      </c>
      <c r="D134" s="26" t="s">
        <v>7</v>
      </c>
      <c r="E134" s="26" t="s">
        <v>7</v>
      </c>
      <c r="F134" s="26" t="s">
        <v>2778</v>
      </c>
      <c r="G134" s="26" t="s">
        <v>2779</v>
      </c>
      <c r="H134" s="26" t="s">
        <v>782</v>
      </c>
      <c r="I134" s="26" t="s">
        <v>2780</v>
      </c>
      <c r="J134" s="26" t="s">
        <v>7</v>
      </c>
      <c r="K134" s="26" t="s">
        <v>7</v>
      </c>
      <c r="L134" s="26" t="s">
        <v>2712</v>
      </c>
      <c r="M134" s="28">
        <v>44928</v>
      </c>
      <c r="N134" s="28">
        <v>45290</v>
      </c>
      <c r="O134" s="28" t="s">
        <v>784</v>
      </c>
      <c r="P134" s="28" t="s">
        <v>785</v>
      </c>
      <c r="Q134" s="28" t="s">
        <v>410</v>
      </c>
      <c r="R134" s="28" t="s">
        <v>411</v>
      </c>
      <c r="S134" s="28" t="s">
        <v>786</v>
      </c>
      <c r="T134" s="26" t="s">
        <v>183</v>
      </c>
      <c r="U134" s="26" t="s">
        <v>183</v>
      </c>
      <c r="V134" s="26" t="s">
        <v>183</v>
      </c>
      <c r="W134" s="26" t="s">
        <v>183</v>
      </c>
      <c r="X134" s="26" t="s">
        <v>183</v>
      </c>
      <c r="Y134" s="26">
        <v>0.11</v>
      </c>
      <c r="Z134" s="29">
        <f t="shared" ref="Z134:Z141" si="13">(AA134+AB134+AC134+AD134)*Y134</f>
        <v>0.11</v>
      </c>
      <c r="AA134" s="29">
        <v>0.25</v>
      </c>
      <c r="AB134" s="29">
        <v>0.25</v>
      </c>
      <c r="AC134" s="29">
        <v>0.25</v>
      </c>
      <c r="AD134" s="29">
        <v>0.25</v>
      </c>
      <c r="AE134" s="29" t="s">
        <v>2781</v>
      </c>
      <c r="AF134" s="30" t="s">
        <v>2782</v>
      </c>
      <c r="AG134" s="30" t="s">
        <v>2783</v>
      </c>
      <c r="AH134" s="30" t="s">
        <v>700</v>
      </c>
      <c r="AI134" s="47">
        <v>0.25</v>
      </c>
      <c r="AJ134" s="48" t="s">
        <v>2784</v>
      </c>
      <c r="AK134" s="48" t="s">
        <v>2782</v>
      </c>
      <c r="AL134" s="48" t="s">
        <v>2785</v>
      </c>
      <c r="AM134" s="48" t="s">
        <v>700</v>
      </c>
      <c r="AN134" s="31">
        <v>0.25</v>
      </c>
      <c r="AO134" s="67" t="s">
        <v>3014</v>
      </c>
      <c r="AP134" s="67" t="s">
        <v>3015</v>
      </c>
      <c r="AQ134" s="67" t="s">
        <v>3016</v>
      </c>
      <c r="AR134" s="67" t="s">
        <v>1272</v>
      </c>
      <c r="AS134" s="31">
        <v>0.25</v>
      </c>
      <c r="AT134" s="34"/>
      <c r="AU134" s="33"/>
      <c r="AV134" s="33"/>
      <c r="AW134" s="33"/>
      <c r="AX134" s="33"/>
      <c r="AY134" s="43">
        <f t="shared" si="8"/>
        <v>8.2500000000000004E-2</v>
      </c>
      <c r="AZ134" s="43">
        <f t="shared" si="12"/>
        <v>0.75</v>
      </c>
      <c r="BA134" s="44" t="str">
        <f t="shared" si="9"/>
        <v>AVANCE SIGNIFICATIVO</v>
      </c>
      <c r="BB134" s="46">
        <f t="shared" si="10"/>
        <v>91</v>
      </c>
      <c r="BC134" s="45" t="str">
        <f t="shared" si="11"/>
        <v>CON TIEMPO</v>
      </c>
      <c r="BD134" s="75"/>
    </row>
    <row r="135" spans="1:56" ht="253.5" customHeight="1" thickBot="1" x14ac:dyDescent="0.3">
      <c r="A135" s="27">
        <v>131</v>
      </c>
      <c r="B135" s="26" t="s">
        <v>2720</v>
      </c>
      <c r="C135" s="26" t="s">
        <v>7</v>
      </c>
      <c r="D135" s="26" t="s">
        <v>7</v>
      </c>
      <c r="E135" s="26"/>
      <c r="F135" s="26" t="s">
        <v>2786</v>
      </c>
      <c r="G135" s="26" t="s">
        <v>2787</v>
      </c>
      <c r="H135" s="26" t="s">
        <v>782</v>
      </c>
      <c r="I135" s="26" t="s">
        <v>2788</v>
      </c>
      <c r="J135" s="26" t="s">
        <v>7</v>
      </c>
      <c r="K135" s="26" t="s">
        <v>7</v>
      </c>
      <c r="L135" s="26" t="s">
        <v>2712</v>
      </c>
      <c r="M135" s="28">
        <v>44928</v>
      </c>
      <c r="N135" s="28">
        <v>45290</v>
      </c>
      <c r="O135" s="28" t="s">
        <v>784</v>
      </c>
      <c r="P135" s="28" t="s">
        <v>785</v>
      </c>
      <c r="Q135" s="28" t="s">
        <v>410</v>
      </c>
      <c r="R135" s="28" t="s">
        <v>411</v>
      </c>
      <c r="S135" s="28" t="s">
        <v>786</v>
      </c>
      <c r="T135" s="26" t="s">
        <v>183</v>
      </c>
      <c r="U135" s="26" t="s">
        <v>183</v>
      </c>
      <c r="V135" s="26" t="s">
        <v>183</v>
      </c>
      <c r="W135" s="26" t="s">
        <v>183</v>
      </c>
      <c r="X135" s="26" t="s">
        <v>183</v>
      </c>
      <c r="Y135" s="26">
        <v>0.11</v>
      </c>
      <c r="Z135" s="29">
        <f t="shared" si="13"/>
        <v>0.11</v>
      </c>
      <c r="AA135" s="29">
        <v>0.25</v>
      </c>
      <c r="AB135" s="29">
        <v>0.25</v>
      </c>
      <c r="AC135" s="29">
        <v>0.25</v>
      </c>
      <c r="AD135" s="29">
        <v>0.25</v>
      </c>
      <c r="AE135" s="29" t="s">
        <v>2789</v>
      </c>
      <c r="AF135" s="30" t="s">
        <v>2790</v>
      </c>
      <c r="AG135" s="30" t="s">
        <v>2791</v>
      </c>
      <c r="AH135" s="30" t="s">
        <v>700</v>
      </c>
      <c r="AI135" s="47">
        <v>0.25</v>
      </c>
      <c r="AJ135" s="48" t="s">
        <v>2792</v>
      </c>
      <c r="AK135" s="48" t="s">
        <v>2793</v>
      </c>
      <c r="AL135" s="48" t="s">
        <v>2794</v>
      </c>
      <c r="AM135" s="48" t="s">
        <v>700</v>
      </c>
      <c r="AN135" s="31">
        <v>0.25</v>
      </c>
      <c r="AO135" s="67" t="s">
        <v>3017</v>
      </c>
      <c r="AP135" s="67" t="s">
        <v>3018</v>
      </c>
      <c r="AQ135" s="67" t="s">
        <v>3019</v>
      </c>
      <c r="AR135" s="67" t="s">
        <v>1272</v>
      </c>
      <c r="AS135" s="31">
        <v>0.25</v>
      </c>
      <c r="AT135" s="34"/>
      <c r="AU135" s="33"/>
      <c r="AV135" s="33"/>
      <c r="AW135" s="33"/>
      <c r="AX135" s="33"/>
      <c r="AY135" s="43">
        <f t="shared" ref="AY135:AY141" si="14">(AI135+AN135+AS135+AX135)*Y135</f>
        <v>8.2500000000000004E-2</v>
      </c>
      <c r="AZ135" s="43">
        <f t="shared" si="12"/>
        <v>0.75</v>
      </c>
      <c r="BA135" s="44" t="str">
        <f t="shared" si="9"/>
        <v>AVANCE SIGNIFICATIVO</v>
      </c>
      <c r="BB135" s="46">
        <f t="shared" si="10"/>
        <v>91</v>
      </c>
      <c r="BC135" s="45" t="str">
        <f t="shared" si="11"/>
        <v>CON TIEMPO</v>
      </c>
      <c r="BD135" s="75"/>
    </row>
    <row r="136" spans="1:56" ht="253.5" customHeight="1" thickBot="1" x14ac:dyDescent="0.3">
      <c r="A136" s="27">
        <v>132</v>
      </c>
      <c r="B136" s="26" t="s">
        <v>2795</v>
      </c>
      <c r="C136" s="26" t="s">
        <v>7</v>
      </c>
      <c r="D136" s="26" t="s">
        <v>7</v>
      </c>
      <c r="E136" s="26" t="s">
        <v>7</v>
      </c>
      <c r="F136" s="26" t="s">
        <v>2796</v>
      </c>
      <c r="G136" s="26" t="s">
        <v>2797</v>
      </c>
      <c r="H136" s="26" t="s">
        <v>2798</v>
      </c>
      <c r="I136" s="26" t="s">
        <v>2799</v>
      </c>
      <c r="J136" s="26" t="s">
        <v>7</v>
      </c>
      <c r="K136" s="26" t="s">
        <v>7</v>
      </c>
      <c r="L136" s="26" t="s">
        <v>7</v>
      </c>
      <c r="M136" s="28">
        <v>44956</v>
      </c>
      <c r="N136" s="28">
        <v>45291</v>
      </c>
      <c r="O136" s="28" t="s">
        <v>1104</v>
      </c>
      <c r="P136" s="28" t="s">
        <v>1105</v>
      </c>
      <c r="Q136" s="28" t="s">
        <v>1106</v>
      </c>
      <c r="R136" s="28" t="s">
        <v>1107</v>
      </c>
      <c r="S136" s="28" t="s">
        <v>7</v>
      </c>
      <c r="T136" s="26" t="s">
        <v>183</v>
      </c>
      <c r="U136" s="26" t="s">
        <v>183</v>
      </c>
      <c r="V136" s="26" t="s">
        <v>183</v>
      </c>
      <c r="W136" s="26" t="s">
        <v>183</v>
      </c>
      <c r="X136" s="26" t="s">
        <v>183</v>
      </c>
      <c r="Y136" s="26">
        <v>0.33</v>
      </c>
      <c r="Z136" s="29">
        <f t="shared" si="13"/>
        <v>0.33</v>
      </c>
      <c r="AA136" s="29">
        <v>0</v>
      </c>
      <c r="AB136" s="29">
        <v>0.5</v>
      </c>
      <c r="AC136" s="29">
        <v>0</v>
      </c>
      <c r="AD136" s="29">
        <v>0.5</v>
      </c>
      <c r="AE136" s="29" t="s">
        <v>2800</v>
      </c>
      <c r="AF136" s="30" t="s">
        <v>367</v>
      </c>
      <c r="AG136" s="30" t="s">
        <v>367</v>
      </c>
      <c r="AH136" s="30" t="s">
        <v>367</v>
      </c>
      <c r="AI136" s="47">
        <v>0</v>
      </c>
      <c r="AJ136" s="48" t="s">
        <v>2801</v>
      </c>
      <c r="AK136" s="48" t="s">
        <v>2802</v>
      </c>
      <c r="AL136" s="48" t="s">
        <v>2803</v>
      </c>
      <c r="AM136" s="48" t="s">
        <v>367</v>
      </c>
      <c r="AN136" s="31">
        <v>0.5</v>
      </c>
      <c r="AO136" s="67" t="s">
        <v>3020</v>
      </c>
      <c r="AP136" s="67" t="s">
        <v>3021</v>
      </c>
      <c r="AQ136" s="67" t="s">
        <v>3022</v>
      </c>
      <c r="AR136" s="67" t="s">
        <v>367</v>
      </c>
      <c r="AS136" s="31">
        <v>0.1</v>
      </c>
      <c r="AT136" s="34"/>
      <c r="AU136" s="33"/>
      <c r="AV136" s="33"/>
      <c r="AW136" s="33"/>
      <c r="AX136" s="33"/>
      <c r="AY136" s="43">
        <f t="shared" si="14"/>
        <v>0.19800000000000001</v>
      </c>
      <c r="AZ136" s="43">
        <f t="shared" si="12"/>
        <v>0.6</v>
      </c>
      <c r="BA136" s="44" t="str">
        <f t="shared" si="9"/>
        <v>AVANCE PARCIAL</v>
      </c>
      <c r="BB136" s="46">
        <f t="shared" si="10"/>
        <v>92</v>
      </c>
      <c r="BC136" s="45" t="str">
        <f t="shared" si="11"/>
        <v>CON TIEMPO</v>
      </c>
      <c r="BD136" s="75">
        <f>SUM(AY136:AY138)</f>
        <v>0.69900000000000007</v>
      </c>
    </row>
    <row r="137" spans="1:56" ht="253.5" customHeight="1" thickBot="1" x14ac:dyDescent="0.3">
      <c r="A137" s="27">
        <v>133</v>
      </c>
      <c r="B137" s="26" t="s">
        <v>2795</v>
      </c>
      <c r="C137" s="26" t="s">
        <v>7</v>
      </c>
      <c r="D137" s="26" t="s">
        <v>7</v>
      </c>
      <c r="E137" s="26" t="s">
        <v>7</v>
      </c>
      <c r="F137" s="26" t="s">
        <v>2804</v>
      </c>
      <c r="G137" s="26" t="s">
        <v>2805</v>
      </c>
      <c r="H137" s="26" t="s">
        <v>2806</v>
      </c>
      <c r="I137" s="26" t="s">
        <v>2807</v>
      </c>
      <c r="J137" s="26" t="s">
        <v>7</v>
      </c>
      <c r="K137" s="26" t="s">
        <v>7</v>
      </c>
      <c r="L137" s="26" t="s">
        <v>7</v>
      </c>
      <c r="M137" s="28">
        <v>44956</v>
      </c>
      <c r="N137" s="28">
        <v>45291</v>
      </c>
      <c r="O137" s="28" t="s">
        <v>1104</v>
      </c>
      <c r="P137" s="28" t="s">
        <v>1105</v>
      </c>
      <c r="Q137" s="28" t="s">
        <v>1106</v>
      </c>
      <c r="R137" s="28" t="s">
        <v>1107</v>
      </c>
      <c r="S137" s="28" t="s">
        <v>7</v>
      </c>
      <c r="T137" s="26" t="s">
        <v>183</v>
      </c>
      <c r="U137" s="26" t="s">
        <v>183</v>
      </c>
      <c r="V137" s="26" t="s">
        <v>183</v>
      </c>
      <c r="W137" s="26" t="s">
        <v>183</v>
      </c>
      <c r="X137" s="26" t="s">
        <v>183</v>
      </c>
      <c r="Y137" s="26">
        <v>0.33</v>
      </c>
      <c r="Z137" s="29">
        <f t="shared" si="13"/>
        <v>0.33</v>
      </c>
      <c r="AA137" s="29">
        <v>0.25</v>
      </c>
      <c r="AB137" s="29">
        <v>0.25</v>
      </c>
      <c r="AC137" s="29">
        <v>0.25</v>
      </c>
      <c r="AD137" s="29">
        <v>0.25</v>
      </c>
      <c r="AE137" s="29" t="s">
        <v>2808</v>
      </c>
      <c r="AF137" s="30" t="s">
        <v>2809</v>
      </c>
      <c r="AG137" s="30" t="s">
        <v>2810</v>
      </c>
      <c r="AH137" s="30" t="s">
        <v>367</v>
      </c>
      <c r="AI137" s="47">
        <v>0.25</v>
      </c>
      <c r="AJ137" s="48" t="s">
        <v>2811</v>
      </c>
      <c r="AK137" s="48" t="s">
        <v>2812</v>
      </c>
      <c r="AL137" s="48" t="s">
        <v>2813</v>
      </c>
      <c r="AM137" s="48" t="s">
        <v>367</v>
      </c>
      <c r="AN137" s="31">
        <v>0.4</v>
      </c>
      <c r="AO137" s="67" t="s">
        <v>3023</v>
      </c>
      <c r="AP137" s="67" t="s">
        <v>3024</v>
      </c>
      <c r="AQ137" s="67" t="s">
        <v>3025</v>
      </c>
      <c r="AR137" s="67" t="s">
        <v>367</v>
      </c>
      <c r="AS137" s="31">
        <v>0.25</v>
      </c>
      <c r="AT137" s="34"/>
      <c r="AU137" s="33"/>
      <c r="AV137" s="33"/>
      <c r="AW137" s="33"/>
      <c r="AX137" s="33"/>
      <c r="AY137" s="43">
        <f t="shared" si="14"/>
        <v>0.29700000000000004</v>
      </c>
      <c r="AZ137" s="43">
        <f t="shared" si="12"/>
        <v>0.9</v>
      </c>
      <c r="BA137" s="44" t="str">
        <f t="shared" si="9"/>
        <v>AVANCE SIGNIFICATIVO</v>
      </c>
      <c r="BB137" s="46">
        <f t="shared" si="10"/>
        <v>92</v>
      </c>
      <c r="BC137" s="45" t="str">
        <f t="shared" si="11"/>
        <v>CON TIEMPO</v>
      </c>
      <c r="BD137" s="75"/>
    </row>
    <row r="138" spans="1:56" ht="253.5" customHeight="1" thickBot="1" x14ac:dyDescent="0.3">
      <c r="A138" s="27">
        <v>134</v>
      </c>
      <c r="B138" s="26" t="s">
        <v>2795</v>
      </c>
      <c r="C138" s="26" t="s">
        <v>7</v>
      </c>
      <c r="D138" s="26" t="s">
        <v>7</v>
      </c>
      <c r="E138" s="26" t="s">
        <v>7</v>
      </c>
      <c r="F138" s="26" t="s">
        <v>2814</v>
      </c>
      <c r="G138" s="26" t="s">
        <v>2815</v>
      </c>
      <c r="H138" s="26" t="s">
        <v>2816</v>
      </c>
      <c r="I138" s="26" t="s">
        <v>2817</v>
      </c>
      <c r="J138" s="26" t="s">
        <v>7</v>
      </c>
      <c r="K138" s="26" t="s">
        <v>7</v>
      </c>
      <c r="L138" s="26" t="s">
        <v>7</v>
      </c>
      <c r="M138" s="28">
        <v>44956</v>
      </c>
      <c r="N138" s="28">
        <v>45291</v>
      </c>
      <c r="O138" s="28" t="s">
        <v>1104</v>
      </c>
      <c r="P138" s="28" t="s">
        <v>1105</v>
      </c>
      <c r="Q138" s="28" t="s">
        <v>1106</v>
      </c>
      <c r="R138" s="28" t="s">
        <v>1107</v>
      </c>
      <c r="S138" s="28" t="s">
        <v>7</v>
      </c>
      <c r="T138" s="26" t="s">
        <v>183</v>
      </c>
      <c r="U138" s="26" t="s">
        <v>183</v>
      </c>
      <c r="V138" s="26" t="s">
        <v>183</v>
      </c>
      <c r="W138" s="26" t="s">
        <v>183</v>
      </c>
      <c r="X138" s="26" t="s">
        <v>183</v>
      </c>
      <c r="Y138" s="26">
        <v>0.34</v>
      </c>
      <c r="Z138" s="29">
        <f t="shared" si="13"/>
        <v>0.34</v>
      </c>
      <c r="AA138" s="29">
        <v>0</v>
      </c>
      <c r="AB138" s="29">
        <v>0.5</v>
      </c>
      <c r="AC138" s="29">
        <v>0</v>
      </c>
      <c r="AD138" s="29">
        <v>0.5</v>
      </c>
      <c r="AE138" s="29" t="s">
        <v>2818</v>
      </c>
      <c r="AF138" s="30" t="s">
        <v>367</v>
      </c>
      <c r="AG138" s="30" t="s">
        <v>367</v>
      </c>
      <c r="AH138" s="30" t="s">
        <v>367</v>
      </c>
      <c r="AI138" s="47">
        <v>0</v>
      </c>
      <c r="AJ138" s="48" t="s">
        <v>2819</v>
      </c>
      <c r="AK138" s="48" t="s">
        <v>2820</v>
      </c>
      <c r="AL138" s="48" t="s">
        <v>2821</v>
      </c>
      <c r="AM138" s="48" t="s">
        <v>367</v>
      </c>
      <c r="AN138" s="31">
        <v>0.1</v>
      </c>
      <c r="AO138" s="67" t="s">
        <v>3026</v>
      </c>
      <c r="AP138" s="67" t="s">
        <v>3027</v>
      </c>
      <c r="AQ138" s="67" t="s">
        <v>3028</v>
      </c>
      <c r="AR138" s="67" t="s">
        <v>367</v>
      </c>
      <c r="AS138" s="31">
        <v>0.5</v>
      </c>
      <c r="AT138" s="34"/>
      <c r="AU138" s="33"/>
      <c r="AV138" s="33"/>
      <c r="AW138" s="33"/>
      <c r="AX138" s="33"/>
      <c r="AY138" s="43">
        <f t="shared" si="14"/>
        <v>0.20400000000000001</v>
      </c>
      <c r="AZ138" s="43">
        <f t="shared" si="12"/>
        <v>0.6</v>
      </c>
      <c r="BA138" s="44" t="str">
        <f t="shared" si="9"/>
        <v>AVANCE PARCIAL</v>
      </c>
      <c r="BB138" s="46">
        <f t="shared" si="10"/>
        <v>92</v>
      </c>
      <c r="BC138" s="45" t="str">
        <f t="shared" si="11"/>
        <v>CON TIEMPO</v>
      </c>
      <c r="BD138" s="75"/>
    </row>
    <row r="139" spans="1:56" ht="253.5" customHeight="1" thickBot="1" x14ac:dyDescent="0.3">
      <c r="A139" s="27">
        <v>135</v>
      </c>
      <c r="B139" s="26" t="s">
        <v>2822</v>
      </c>
      <c r="C139" s="26" t="s">
        <v>7</v>
      </c>
      <c r="D139" s="26" t="s">
        <v>7</v>
      </c>
      <c r="E139" s="26" t="s">
        <v>7</v>
      </c>
      <c r="F139" s="26" t="s">
        <v>2823</v>
      </c>
      <c r="G139" s="26" t="s">
        <v>2824</v>
      </c>
      <c r="H139" s="26">
        <v>1</v>
      </c>
      <c r="I139" s="26" t="s">
        <v>2825</v>
      </c>
      <c r="J139" s="26" t="s">
        <v>7</v>
      </c>
      <c r="K139" s="26" t="s">
        <v>7</v>
      </c>
      <c r="L139" s="26" t="s">
        <v>7</v>
      </c>
      <c r="M139" s="28">
        <v>44928</v>
      </c>
      <c r="N139" s="28">
        <v>45290</v>
      </c>
      <c r="O139" s="28" t="s">
        <v>28</v>
      </c>
      <c r="P139" s="28" t="s">
        <v>1166</v>
      </c>
      <c r="Q139" s="28" t="s">
        <v>1167</v>
      </c>
      <c r="R139" s="28" t="s">
        <v>1168</v>
      </c>
      <c r="S139" s="28" t="s">
        <v>7</v>
      </c>
      <c r="T139" s="26" t="s">
        <v>183</v>
      </c>
      <c r="U139" s="26" t="s">
        <v>183</v>
      </c>
      <c r="V139" s="26" t="s">
        <v>183</v>
      </c>
      <c r="W139" s="26" t="s">
        <v>183</v>
      </c>
      <c r="X139" s="26" t="s">
        <v>183</v>
      </c>
      <c r="Y139" s="26">
        <v>0.33</v>
      </c>
      <c r="Z139" s="29">
        <f t="shared" si="13"/>
        <v>0.33</v>
      </c>
      <c r="AA139" s="29">
        <v>0.25</v>
      </c>
      <c r="AB139" s="29">
        <v>0.25</v>
      </c>
      <c r="AC139" s="29">
        <v>0.25</v>
      </c>
      <c r="AD139" s="29">
        <v>0.25</v>
      </c>
      <c r="AE139" s="29" t="s">
        <v>2826</v>
      </c>
      <c r="AF139" s="30" t="s">
        <v>2827</v>
      </c>
      <c r="AG139" s="30" t="s">
        <v>2828</v>
      </c>
      <c r="AH139" s="30" t="s">
        <v>367</v>
      </c>
      <c r="AI139" s="47">
        <v>0.25</v>
      </c>
      <c r="AJ139" s="48" t="s">
        <v>2829</v>
      </c>
      <c r="AK139" s="48" t="s">
        <v>2827</v>
      </c>
      <c r="AL139" s="48" t="s">
        <v>2830</v>
      </c>
      <c r="AM139" s="48" t="s">
        <v>367</v>
      </c>
      <c r="AN139" s="31">
        <v>0.25</v>
      </c>
      <c r="AO139" s="67" t="s">
        <v>3029</v>
      </c>
      <c r="AP139" s="67" t="s">
        <v>3030</v>
      </c>
      <c r="AQ139" s="67" t="s">
        <v>3031</v>
      </c>
      <c r="AR139" s="67" t="s">
        <v>367</v>
      </c>
      <c r="AS139" s="31">
        <v>0.25</v>
      </c>
      <c r="AT139" s="34"/>
      <c r="AU139" s="33"/>
      <c r="AV139" s="33"/>
      <c r="AW139" s="33"/>
      <c r="AX139" s="33"/>
      <c r="AY139" s="43">
        <f t="shared" si="14"/>
        <v>0.2475</v>
      </c>
      <c r="AZ139" s="43">
        <f t="shared" si="12"/>
        <v>0.75</v>
      </c>
      <c r="BA139" s="44" t="str">
        <f t="shared" si="9"/>
        <v>AVANCE SIGNIFICATIVO</v>
      </c>
      <c r="BB139" s="46">
        <f t="shared" si="10"/>
        <v>91</v>
      </c>
      <c r="BC139" s="45" t="str">
        <f t="shared" si="11"/>
        <v>CON TIEMPO</v>
      </c>
      <c r="BD139" s="75">
        <f>SUM(AY139:AY141)</f>
        <v>0.75</v>
      </c>
    </row>
    <row r="140" spans="1:56" ht="253.5" customHeight="1" thickBot="1" x14ac:dyDescent="0.3">
      <c r="A140" s="27">
        <v>136</v>
      </c>
      <c r="B140" s="26" t="s">
        <v>2822</v>
      </c>
      <c r="C140" s="26" t="s">
        <v>7</v>
      </c>
      <c r="D140" s="26" t="s">
        <v>7</v>
      </c>
      <c r="E140" s="26" t="s">
        <v>7</v>
      </c>
      <c r="F140" s="26" t="s">
        <v>2831</v>
      </c>
      <c r="G140" s="26" t="s">
        <v>2832</v>
      </c>
      <c r="H140" s="26">
        <v>1</v>
      </c>
      <c r="I140" s="26" t="s">
        <v>2833</v>
      </c>
      <c r="J140" s="26" t="s">
        <v>7</v>
      </c>
      <c r="K140" s="26" t="s">
        <v>7</v>
      </c>
      <c r="L140" s="26" t="s">
        <v>7</v>
      </c>
      <c r="M140" s="28">
        <v>44928</v>
      </c>
      <c r="N140" s="28">
        <v>45290</v>
      </c>
      <c r="O140" s="28" t="s">
        <v>28</v>
      </c>
      <c r="P140" s="28" t="s">
        <v>1166</v>
      </c>
      <c r="Q140" s="28" t="s">
        <v>1167</v>
      </c>
      <c r="R140" s="28" t="s">
        <v>1168</v>
      </c>
      <c r="S140" s="28" t="s">
        <v>7</v>
      </c>
      <c r="T140" s="26" t="s">
        <v>183</v>
      </c>
      <c r="U140" s="26" t="s">
        <v>183</v>
      </c>
      <c r="V140" s="26" t="s">
        <v>183</v>
      </c>
      <c r="W140" s="26" t="s">
        <v>183</v>
      </c>
      <c r="X140" s="26" t="s">
        <v>183</v>
      </c>
      <c r="Y140" s="26">
        <v>0.33</v>
      </c>
      <c r="Z140" s="29">
        <f t="shared" si="13"/>
        <v>0.33</v>
      </c>
      <c r="AA140" s="29">
        <v>0.25</v>
      </c>
      <c r="AB140" s="29">
        <v>0.25</v>
      </c>
      <c r="AC140" s="29">
        <v>0.25</v>
      </c>
      <c r="AD140" s="29">
        <v>0.25</v>
      </c>
      <c r="AE140" s="29" t="s">
        <v>2834</v>
      </c>
      <c r="AF140" s="30" t="s">
        <v>2835</v>
      </c>
      <c r="AG140" s="30" t="s">
        <v>2828</v>
      </c>
      <c r="AH140" s="30" t="s">
        <v>367</v>
      </c>
      <c r="AI140" s="47">
        <v>0.25</v>
      </c>
      <c r="AJ140" s="48" t="s">
        <v>2836</v>
      </c>
      <c r="AK140" s="48" t="s">
        <v>2837</v>
      </c>
      <c r="AL140" s="48" t="s">
        <v>2830</v>
      </c>
      <c r="AM140" s="48" t="s">
        <v>367</v>
      </c>
      <c r="AN140" s="31">
        <v>0.25</v>
      </c>
      <c r="AO140" s="67" t="s">
        <v>3032</v>
      </c>
      <c r="AP140" s="67" t="s">
        <v>3033</v>
      </c>
      <c r="AQ140" s="67" t="s">
        <v>3031</v>
      </c>
      <c r="AR140" s="67" t="s">
        <v>367</v>
      </c>
      <c r="AS140" s="31">
        <v>0.25</v>
      </c>
      <c r="AT140" s="34"/>
      <c r="AU140" s="33"/>
      <c r="AV140" s="33"/>
      <c r="AW140" s="33"/>
      <c r="AX140" s="33"/>
      <c r="AY140" s="43">
        <f t="shared" si="14"/>
        <v>0.2475</v>
      </c>
      <c r="AZ140" s="43">
        <f t="shared" si="12"/>
        <v>0.75</v>
      </c>
      <c r="BA140" s="44" t="str">
        <f t="shared" ref="BA140:BA141" si="15">IF(AZ140&lt;=0%,"SIN AVANCE",IF(AZ140&lt;33%,"AVANCE MINIMO",IF(AZ140&lt;66%,"AVANCE PARCIAL",IF(AZ140&lt;=99.9%,"AVANCE SIGNIFICATIVO",IF(AZ140=100%,"CUMPLIMIENTO TOTAL","ERROR")))))</f>
        <v>AVANCE SIGNIFICATIVO</v>
      </c>
      <c r="BB140" s="46">
        <f t="shared" ref="BB140:BB141" si="16">(IF(BA140="CUMPLIMIENTO TOTAL","NO APLICA ACTIVIDAD FINALIZADA",N140-$C$8))</f>
        <v>91</v>
      </c>
      <c r="BC140" s="45" t="str">
        <f t="shared" ref="BC140:BC141" si="17">(IF(BA140="CUMPLIMIENTO TOTAL","NO APLICA ACTIVIDAD FINALIZADA",IF(BB140&lt;=0,"VENCIDO",IF(BB140&lt;=10,"POR VENCER","CON TIEMPO"))))</f>
        <v>CON TIEMPO</v>
      </c>
      <c r="BD140" s="75"/>
    </row>
    <row r="141" spans="1:56" ht="253.5" customHeight="1" thickBot="1" x14ac:dyDescent="0.3">
      <c r="A141" s="27">
        <v>137</v>
      </c>
      <c r="B141" s="26" t="s">
        <v>2822</v>
      </c>
      <c r="C141" s="26" t="s">
        <v>7</v>
      </c>
      <c r="D141" s="26" t="s">
        <v>7</v>
      </c>
      <c r="E141" s="26" t="s">
        <v>7</v>
      </c>
      <c r="F141" s="26" t="s">
        <v>2838</v>
      </c>
      <c r="G141" s="26" t="s">
        <v>2839</v>
      </c>
      <c r="H141" s="26">
        <v>1</v>
      </c>
      <c r="I141" s="26" t="s">
        <v>2840</v>
      </c>
      <c r="J141" s="26" t="s">
        <v>7</v>
      </c>
      <c r="K141" s="26" t="s">
        <v>7</v>
      </c>
      <c r="L141" s="26" t="s">
        <v>7</v>
      </c>
      <c r="M141" s="28">
        <v>44928</v>
      </c>
      <c r="N141" s="28">
        <v>45290</v>
      </c>
      <c r="O141" s="28" t="s">
        <v>28</v>
      </c>
      <c r="P141" s="28" t="s">
        <v>1166</v>
      </c>
      <c r="Q141" s="28" t="s">
        <v>1167</v>
      </c>
      <c r="R141" s="28" t="s">
        <v>1168</v>
      </c>
      <c r="S141" s="28" t="s">
        <v>7</v>
      </c>
      <c r="T141" s="26" t="s">
        <v>183</v>
      </c>
      <c r="U141" s="26" t="s">
        <v>183</v>
      </c>
      <c r="V141" s="26" t="s">
        <v>183</v>
      </c>
      <c r="W141" s="26" t="s">
        <v>183</v>
      </c>
      <c r="X141" s="26" t="s">
        <v>183</v>
      </c>
      <c r="Y141" s="26">
        <v>0.34</v>
      </c>
      <c r="Z141" s="29">
        <f t="shared" si="13"/>
        <v>0.34</v>
      </c>
      <c r="AA141" s="29">
        <v>0.25</v>
      </c>
      <c r="AB141" s="29">
        <v>0.25</v>
      </c>
      <c r="AC141" s="29">
        <v>0.25</v>
      </c>
      <c r="AD141" s="29">
        <v>0.25</v>
      </c>
      <c r="AE141" s="29" t="s">
        <v>2841</v>
      </c>
      <c r="AF141" s="30" t="s">
        <v>2842</v>
      </c>
      <c r="AG141" s="30" t="s">
        <v>2828</v>
      </c>
      <c r="AH141" s="30" t="s">
        <v>367</v>
      </c>
      <c r="AI141" s="47">
        <v>0.25</v>
      </c>
      <c r="AJ141" s="48" t="s">
        <v>2843</v>
      </c>
      <c r="AK141" s="48" t="s">
        <v>2844</v>
      </c>
      <c r="AL141" s="48" t="s">
        <v>2830</v>
      </c>
      <c r="AM141" s="48" t="s">
        <v>367</v>
      </c>
      <c r="AN141" s="31">
        <v>0.25</v>
      </c>
      <c r="AO141" s="67" t="s">
        <v>3034</v>
      </c>
      <c r="AP141" s="67" t="s">
        <v>3035</v>
      </c>
      <c r="AQ141" s="67" t="s">
        <v>3031</v>
      </c>
      <c r="AR141" s="67" t="s">
        <v>367</v>
      </c>
      <c r="AS141" s="31">
        <v>0.25</v>
      </c>
      <c r="AT141" s="34"/>
      <c r="AU141" s="33"/>
      <c r="AV141" s="33"/>
      <c r="AW141" s="33"/>
      <c r="AX141" s="33"/>
      <c r="AY141" s="43">
        <f t="shared" si="14"/>
        <v>0.255</v>
      </c>
      <c r="AZ141" s="43">
        <f t="shared" si="12"/>
        <v>0.75</v>
      </c>
      <c r="BA141" s="44" t="str">
        <f t="shared" si="15"/>
        <v>AVANCE SIGNIFICATIVO</v>
      </c>
      <c r="BB141" s="46">
        <f t="shared" si="16"/>
        <v>91</v>
      </c>
      <c r="BC141" s="45" t="str">
        <f t="shared" si="17"/>
        <v>CON TIEMPO</v>
      </c>
      <c r="BD141" s="75"/>
    </row>
  </sheetData>
  <sheetProtection formatColumns="0" formatRows="0" autoFilter="0" pivotTables="0"/>
  <autoFilter ref="A14:BD141" xr:uid="{B18F8B8B-D0F2-4381-8ABB-D70CEA536F8E}"/>
  <mergeCells count="48">
    <mergeCell ref="A12:A14"/>
    <mergeCell ref="BD139:BD141"/>
    <mergeCell ref="BC4:BD4"/>
    <mergeCell ref="BC3:BD3"/>
    <mergeCell ref="BC2:BD2"/>
    <mergeCell ref="A10:AD11"/>
    <mergeCell ref="A1:C4"/>
    <mergeCell ref="BD81:BD82"/>
    <mergeCell ref="BD85:BD92"/>
    <mergeCell ref="BD93:BD95"/>
    <mergeCell ref="BD96:BD104"/>
    <mergeCell ref="BD45:BD50"/>
    <mergeCell ref="BD51:BD52"/>
    <mergeCell ref="BD53:BD63"/>
    <mergeCell ref="BD64:BD65"/>
    <mergeCell ref="BD66:BD70"/>
    <mergeCell ref="BC1:BD1"/>
    <mergeCell ref="BD118:BD122"/>
    <mergeCell ref="BD123:BD125"/>
    <mergeCell ref="BD127:BD135"/>
    <mergeCell ref="BD136:BD138"/>
    <mergeCell ref="BD71:BD73"/>
    <mergeCell ref="BD15:BD20"/>
    <mergeCell ref="BD21:BD22"/>
    <mergeCell ref="BD23:BD34"/>
    <mergeCell ref="BD35:BD37"/>
    <mergeCell ref="BD38:BD39"/>
    <mergeCell ref="BD40:BD44"/>
    <mergeCell ref="BD106:BD108"/>
    <mergeCell ref="BD109:BD117"/>
    <mergeCell ref="BD74:BD77"/>
    <mergeCell ref="BD78:BD79"/>
    <mergeCell ref="Y13:Z13"/>
    <mergeCell ref="D1:BA2"/>
    <mergeCell ref="D3:BA4"/>
    <mergeCell ref="BC11:BC14"/>
    <mergeCell ref="BD11:BD14"/>
    <mergeCell ref="AE10:BD10"/>
    <mergeCell ref="AE11:AI11"/>
    <mergeCell ref="AJ11:AN11"/>
    <mergeCell ref="AO11:AS11"/>
    <mergeCell ref="AT11:AX11"/>
    <mergeCell ref="AY11:AY14"/>
    <mergeCell ref="AZ11:AZ14"/>
    <mergeCell ref="BA11:BA14"/>
    <mergeCell ref="BB11:BB14"/>
    <mergeCell ref="T12:X13"/>
    <mergeCell ref="Y12:AD12"/>
  </mergeCells>
  <conditionalFormatting sqref="BA15:BA141">
    <cfRule type="containsText" dxfId="9" priority="8" operator="containsText" text="CUMPLIMIENTO TOTAL">
      <formula>NOT(ISERROR(SEARCH("CUMPLIMIENTO TOTAL",BA15)))</formula>
    </cfRule>
    <cfRule type="containsText" dxfId="8" priority="9" operator="containsText" text="AVANCE SIGNIFICATIVO">
      <formula>NOT(ISERROR(SEARCH("AVANCE SIGNIFICATIVO",BA15)))</formula>
    </cfRule>
    <cfRule type="containsText" dxfId="7" priority="10" operator="containsText" text="AVANCE PARCIAL">
      <formula>NOT(ISERROR(SEARCH("AVANCE PARCIAL",BA15)))</formula>
    </cfRule>
    <cfRule type="containsText" dxfId="6" priority="11" operator="containsText" text="AVANCE MINIMO">
      <formula>NOT(ISERROR(SEARCH("AVANCE MINIMO",BA15)))</formula>
    </cfRule>
    <cfRule type="containsText" dxfId="5" priority="12" operator="containsText" text="SIN AVANCE">
      <formula>NOT(ISERROR(SEARCH("SIN AVANCE",BA15)))</formula>
    </cfRule>
  </conditionalFormatting>
  <conditionalFormatting sqref="BB15:BC141">
    <cfRule type="containsText" dxfId="4" priority="1" operator="containsText" text="NO APLICA ACTIVIDAD FINALIZADA">
      <formula>NOT(ISERROR(SEARCH("NO APLICA ACTIVIDAD FINALIZADA",BB15)))</formula>
    </cfRule>
  </conditionalFormatting>
  <conditionalFormatting sqref="BC15:BC141">
    <cfRule type="containsText" dxfId="3" priority="4" operator="containsText" text="CON TIEMPO">
      <formula>NOT(ISERROR(SEARCH("CON TIEMPO",BC15)))</formula>
    </cfRule>
    <cfRule type="containsText" dxfId="2" priority="5" operator="containsText" text="POR VENCER">
      <formula>NOT(ISERROR(SEARCH("POR VENCER",BC15)))</formula>
    </cfRule>
    <cfRule type="containsText" dxfId="1" priority="6" operator="containsText" text="VENCIDO">
      <formula>NOT(ISERROR(SEARCH("VENCIDO",BC15)))</formula>
    </cfRule>
    <cfRule type="containsText" dxfId="0" priority="7" operator="containsText" text="NO APLICA ACCION CERRADA">
      <formula>NOT(ISERROR(SEARCH("NO APLICA ACCION CERRADA",BC15)))</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8" ma:contentTypeDescription="Crear nuevo documento." ma:contentTypeScope="" ma:versionID="9594ef9ee6137d9dac99e6e09625551c">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d40d566dd7fb6e30fd72f05b2516c287"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SharedWithUsers xmlns="3a419710-061f-4995-8b04-57c8eb5850f2">
      <UserInfo>
        <DisplayName>Willington Granados Herrera</DisplayName>
        <AccountId>12</AccountId>
        <AccountType/>
      </UserInfo>
      <UserInfo>
        <DisplayName>Ingrid Carolina Ardila Munoz</DisplayName>
        <AccountId>15</AccountId>
        <AccountType/>
      </UserInfo>
      <UserInfo>
        <DisplayName>Nicolle Catalina Cardenas Martinez</DisplayName>
        <AccountId>19</AccountId>
        <AccountType/>
      </UserInfo>
      <UserInfo>
        <DisplayName>Angel Leonardo Martinez Martinez</DisplayName>
        <AccountId>9</AccountId>
        <AccountType/>
      </UserInfo>
      <UserInfo>
        <DisplayName>Mario Olmer Arboleda Rave</DisplayName>
        <AccountId>291</AccountId>
        <AccountType/>
      </UserInfo>
      <UserInfo>
        <DisplayName>Stefanny Gineth Reina Alvarez</DisplayName>
        <AccountId>14</AccountId>
        <AccountType/>
      </UserInfo>
      <UserInfo>
        <DisplayName>Nohora Adriana Botero Pinilla</DisplayName>
        <AccountId>192</AccountId>
        <AccountType/>
      </UserInfo>
      <UserInfo>
        <DisplayName>Rosa Alejandra Paramo Cadena</DisplayName>
        <AccountId>175</AccountId>
        <AccountType/>
      </UserInfo>
      <UserInfo>
        <DisplayName>Edwin Alvaro Herrera Gonzalez</DisplayName>
        <AccountId>34</AccountId>
        <AccountType/>
      </UserInfo>
      <UserInfo>
        <DisplayName>Nelson Fernando Palomino Brinez</DisplayName>
        <AccountId>181</AccountId>
        <AccountType/>
      </UserInfo>
      <UserInfo>
        <DisplayName>Claudia Castellanos Lopez</DisplayName>
        <AccountId>89</AccountId>
        <AccountType/>
      </UserInfo>
      <UserInfo>
        <DisplayName>Ingrid Beatriz Acosta Velasquez</DisplayName>
        <AccountId>179</AccountId>
        <AccountType/>
      </UserInfo>
      <UserInfo>
        <DisplayName>Jennifer Rodriguez Guerrero</DisplayName>
        <AccountId>379</AccountId>
        <AccountType/>
      </UserInfo>
      <UserInfo>
        <DisplayName>Yury Yesseina Orjuela Florez</DisplayName>
        <AccountId>22</AccountId>
        <AccountType/>
      </UserInfo>
      <UserInfo>
        <DisplayName>Karen Viviana Rojas Perez</DisplayName>
        <AccountId>24</AccountId>
        <AccountType/>
      </UserInfo>
      <UserInfo>
        <DisplayName>Nelson Enrique Ramirez Yumayasa</DisplayName>
        <AccountId>60</AccountId>
        <AccountType/>
      </UserInfo>
      <UserInfo>
        <DisplayName>Fabian Andres Correa Alvarez</DisplayName>
        <AccountId>168</AccountId>
        <AccountType/>
      </UserInfo>
      <UserInfo>
        <DisplayName>Yuli Cristel Pena Arboleda</DisplayName>
        <AccountId>20</AccountId>
        <AccountType/>
      </UserInfo>
      <UserInfo>
        <DisplayName>Viviana Andrea Sanchez Morales</DisplayName>
        <AccountId>288</AccountId>
        <AccountType/>
      </UserInfo>
      <UserInfo>
        <DisplayName>Sandra Constanza Martinez Murillo</DisplayName>
        <AccountId>77</AccountId>
        <AccountType/>
      </UserInfo>
      <UserInfo>
        <DisplayName>Libia Esperanza Gonzalez Gonzalez</DisplayName>
        <AccountId>389</AccountId>
        <AccountType/>
      </UserInfo>
      <UserInfo>
        <DisplayName>Lee Steven Bermudez Rivera</DisplayName>
        <AccountId>386</AccountId>
        <AccountType/>
      </UserInfo>
      <UserInfo>
        <DisplayName>Fabio Andres Benavides Ortega</DisplayName>
        <AccountId>433</AccountId>
        <AccountType/>
      </UserInfo>
      <UserInfo>
        <DisplayName>Marcela Delgado Guarnizo</DisplayName>
        <AccountId>149</AccountId>
        <AccountType/>
      </UserInfo>
      <UserInfo>
        <DisplayName>Hugo Alberto Carrillo Gomez</DisplayName>
        <AccountId>434</AccountId>
        <AccountType/>
      </UserInfo>
      <UserInfo>
        <DisplayName>Juan Carlos Vargas Barreto</DisplayName>
        <AccountId>435</AccountId>
        <AccountType/>
      </UserInfo>
      <UserInfo>
        <DisplayName>Karen Dayana Patiño Saenz</DisplayName>
        <AccountId>436</AccountId>
        <AccountType/>
      </UserInfo>
      <UserInfo>
        <DisplayName>Adriana Montealegre Riaño</DisplayName>
        <AccountId>437</AccountId>
        <AccountType/>
      </UserInfo>
      <UserInfo>
        <DisplayName>Jorge Alejandro Villanueva Bustos</DisplayName>
        <AccountId>438</AccountId>
        <AccountType/>
      </UserInfo>
      <UserInfo>
        <DisplayName>Liz Alexandra Gomez Pulido</DisplayName>
        <AccountId>187</AccountId>
        <AccountType/>
      </UserInfo>
      <UserInfo>
        <DisplayName>Adriana Marcela Quintero Alvarez</DisplayName>
        <AccountId>242</AccountId>
        <AccountType/>
      </UserInfo>
      <UserInfo>
        <DisplayName>Camilo Andres Cruz Bravo</DisplayName>
        <AccountId>72</AccountId>
        <AccountType/>
      </UserInfo>
      <UserInfo>
        <DisplayName>Maria Angelica Chaparro Patarroyo</DisplayName>
        <AccountId>447</AccountId>
        <AccountType/>
      </UserInfo>
      <UserInfo>
        <DisplayName>Laura Juliana Leal Gamboa</DisplayName>
        <AccountId>356</AccountId>
        <AccountType/>
      </UserInfo>
      <UserInfo>
        <DisplayName>Olga Mireya Quinche Gonzalez</DisplayName>
        <AccountId>495</AccountId>
        <AccountType/>
      </UserInfo>
      <UserInfo>
        <DisplayName>Yessica Paola Leon Jimenez</DisplayName>
        <AccountId>503</AccountId>
        <AccountType/>
      </UserInfo>
    </SharedWithUsers>
  </documentManagement>
</p:properties>
</file>

<file path=customXml/itemProps1.xml><?xml version="1.0" encoding="utf-8"?>
<ds:datastoreItem xmlns:ds="http://schemas.openxmlformats.org/officeDocument/2006/customXml" ds:itemID="{FBA1CD43-4B4B-4BBC-A668-2B7AAE6434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704593-B852-455C-B34A-ABE2CCF9CA3C}">
  <ds:schemaRefs>
    <ds:schemaRef ds:uri="http://schemas.microsoft.com/sharepoint/v3/contenttype/forms"/>
  </ds:schemaRefs>
</ds:datastoreItem>
</file>

<file path=customXml/itemProps3.xml><?xml version="1.0" encoding="utf-8"?>
<ds:datastoreItem xmlns:ds="http://schemas.openxmlformats.org/officeDocument/2006/customXml" ds:itemID="{9BA47F41-FF89-47DA-AA56-D645D83AC36E}">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AJUSTES PLAN DE ACCION</vt:lpstr>
      <vt:lpstr>PLAN DE ACCION</vt:lpstr>
      <vt:lpstr>PLAN OPERATIVO </vt:lpstr>
      <vt:lpstr>'PLAN DE ACCION'!Área_de_impresión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YULI CRISTEL PEÑA ARBOLEDA</cp:lastModifiedBy>
  <cp:revision/>
  <dcterms:created xsi:type="dcterms:W3CDTF">2023-02-14T03:17:41Z</dcterms:created>
  <dcterms:modified xsi:type="dcterms:W3CDTF">2023-11-01T04:23:32Z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